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ΕΝΔΕΙΚΤΙΚΟΣ" sheetId="1" r:id="rId1"/>
  </sheets>
  <definedNames>
    <definedName name="_xlnm.Print_Area" localSheetId="0">'ΕΝΔΕΙΚΤΙΚΟΣ'!$A$1:$J$206</definedName>
    <definedName name="Ypografes" localSheetId="0">'ΕΝΔΕΙΚΤΙΚΟΣ'!#REF!</definedName>
  </definedNames>
  <calcPr fullCalcOnLoad="1"/>
</workbook>
</file>

<file path=xl/sharedStrings.xml><?xml version="1.0" encoding="utf-8"?>
<sst xmlns="http://schemas.openxmlformats.org/spreadsheetml/2006/main" count="399" uniqueCount="215">
  <si>
    <t>Ο Συντάξας</t>
  </si>
  <si>
    <t>ΜΗΧΑΝΟΛΟΓΟΣ ΜΗΧΑΝΙΚΟΣ ΤΕ</t>
  </si>
  <si>
    <t>ΘΕΩΡΗΘΗΚΕ</t>
  </si>
  <si>
    <t>ΕΙΔΟΣ  ΠΡΟΜΗΘΕΙΑΣ</t>
  </si>
  <si>
    <t>ΜΟΝ. ΜΕΤΡΗΣΗΣ</t>
  </si>
  <si>
    <t>ΔΑΠΑΝΗ</t>
  </si>
  <si>
    <t>ΑΘΡΟΙΣΜΑ</t>
  </si>
  <si>
    <t xml:space="preserve">ΕΝΔΕΙΚΤΙΚΟΣ ΠΡΟΥΠΟΛΟΓΙΣΜΟΣ </t>
  </si>
  <si>
    <t>α/α</t>
  </si>
  <si>
    <t>ΠΟΣΟ-ΤΗΤΑ</t>
  </si>
  <si>
    <t>Φλάντζα ελαστικού Φ125</t>
  </si>
  <si>
    <t>Φλάντζα ελαστικού Φ250</t>
  </si>
  <si>
    <t>τεμ</t>
  </si>
  <si>
    <t>Συστολή φλαντζωτή Φ80/60</t>
  </si>
  <si>
    <t>Συστολή φλαντζωτή Φ100/60</t>
  </si>
  <si>
    <t>Συστολή φλαντζωτή Φ100/80</t>
  </si>
  <si>
    <t>Συστολή φλαντζωτή Φ125/60</t>
  </si>
  <si>
    <t>Συστολή φλαντζωτή Φ125/80</t>
  </si>
  <si>
    <t>Συστολή φλαντζωτή Φ125/100</t>
  </si>
  <si>
    <t>Συστολή φλαντζωτή Φ150/60</t>
  </si>
  <si>
    <t>Συστολή φλαντζωτή Φ150/80</t>
  </si>
  <si>
    <t>Συστολή φλαντζωτή Φ150/100</t>
  </si>
  <si>
    <t>Συστολή φλαντζωτή Φ150/125</t>
  </si>
  <si>
    <t>Συστολή φλαντζωτή Φ200/100</t>
  </si>
  <si>
    <t>Συστολή φλαντζωτή Φ200/150</t>
  </si>
  <si>
    <t>Ζιμπώ πλήρη Φ75</t>
  </si>
  <si>
    <t>Ζιμπώ πλήρη Φ90 (διπλό)</t>
  </si>
  <si>
    <t>Ζιμπώ πλήρη Φ110 (διπλό)</t>
  </si>
  <si>
    <t>Ζιμπώ πλήρη Φ125</t>
  </si>
  <si>
    <t>Ζιμπώ πλήρη Φ140</t>
  </si>
  <si>
    <t>Ζιμπώ πλήρη Φ160 (διπλό)</t>
  </si>
  <si>
    <t>Ζιμπώ πλήρη Φ200 (διπλό)</t>
  </si>
  <si>
    <t>Ζιμπώ πλήρη Φ250 (διπλό)</t>
  </si>
  <si>
    <t>Ζιμπώ πλήρη Φ280 (διπλό)</t>
  </si>
  <si>
    <t>Ζιμπώ πλήρη Φ315</t>
  </si>
  <si>
    <t>Ζιμπώ πλήρη Φ60/63</t>
  </si>
  <si>
    <t>Ζιμπώ πλήρη Φ60/75</t>
  </si>
  <si>
    <t>Ζιμπώ πλήρη Φ80/90</t>
  </si>
  <si>
    <t>Ζιμπώ πλήρη Φ100/110</t>
  </si>
  <si>
    <t>Ζιμπώ πλήρη Φ125/125</t>
  </si>
  <si>
    <t>Ζιμπώ πλήρη Φ125/140</t>
  </si>
  <si>
    <t>Ζιμπώ πλήρη Φ150/160</t>
  </si>
  <si>
    <t>Ζιμπώ πλήρη Φ200/200</t>
  </si>
  <si>
    <t>Ζιμπώ πλήρη Φ200/225</t>
  </si>
  <si>
    <t>Ζιμπώ πλήρη Φ250/280</t>
  </si>
  <si>
    <t>Ζιμπώ πλήρη Φ250/280 τορν</t>
  </si>
  <si>
    <t>Ακραίο φλαντ. Μούφα Φ63</t>
  </si>
  <si>
    <t>Ακραίο φλαντ. Μούφα Φ75</t>
  </si>
  <si>
    <t>Ακραίο φλαντ. Μούφα Φ90</t>
  </si>
  <si>
    <t>Ακραίο φλαντ. Μούφα Φ110</t>
  </si>
  <si>
    <t>Ακραίο φλαντ. Μούφα Φ140</t>
  </si>
  <si>
    <t>Ακραίο φλαντ. Μούφα Φ160</t>
  </si>
  <si>
    <t>Ακραίο φλαντ. Μούφα Φ200</t>
  </si>
  <si>
    <t>Ακραίο ευθύ-άκρο Φ63</t>
  </si>
  <si>
    <t>Ακραίο ευθύ-άκρο Φ75</t>
  </si>
  <si>
    <t>Ακραίο ευθύ-άκρο Φ90</t>
  </si>
  <si>
    <t>Ακραίο ευθύ-άκρο Φ110</t>
  </si>
  <si>
    <t>Ακραίο ευθύ-άκρο Φ125</t>
  </si>
  <si>
    <t>Ακραίο ευθύ-άκρο Φ140</t>
  </si>
  <si>
    <t>Ακραίο ευθύ-άκρο Φ160</t>
  </si>
  <si>
    <t>Ακραίο ευθύ-άκρο Φ200</t>
  </si>
  <si>
    <t>Πώμα μουφωτό Φ63</t>
  </si>
  <si>
    <t>Πώμα μουφωτό Φ90</t>
  </si>
  <si>
    <t>Πώμα μουφωτό Φ110</t>
  </si>
  <si>
    <t>Ταφ ζιμπώ πλήρη Φ63/2¨</t>
  </si>
  <si>
    <t>Ταφ ζιμπώ πλήρη Φ90/2¨</t>
  </si>
  <si>
    <t>Ταφ ζιμπώ πλήρη Φ90/3¨</t>
  </si>
  <si>
    <t>Ταφ ζιμπώ πλήρη Φ110/2¨</t>
  </si>
  <si>
    <t>Φλάντζα τυφλή Φ60</t>
  </si>
  <si>
    <t>Φλάντζα τυφλή Φ80</t>
  </si>
  <si>
    <t>Φλάντζα τυφλή Φ100</t>
  </si>
  <si>
    <t>Φλάντζα τυφλή Φ125</t>
  </si>
  <si>
    <t>Φλάντζα τυφλή Φ150</t>
  </si>
  <si>
    <t xml:space="preserve">Ταυ τριών φλαντζών Φ60 </t>
  </si>
  <si>
    <t xml:space="preserve">Ταυ τριών φλαντζών Φ80/60 </t>
  </si>
  <si>
    <t xml:space="preserve">Ταυ τριών φλαντζών Φ80 </t>
  </si>
  <si>
    <t xml:space="preserve">Ταυ τριών φλαντζών Φ100 </t>
  </si>
  <si>
    <t xml:space="preserve">Ταυ τριών φλαντζών Φ125 </t>
  </si>
  <si>
    <t xml:space="preserve">Ταυ τριών φλαντζών Φ150/100 </t>
  </si>
  <si>
    <t xml:space="preserve">Ταυ τριών φλαντζών Φ150 </t>
  </si>
  <si>
    <t xml:space="preserve">Ταυ τριών φλαντζών Φ200/100 </t>
  </si>
  <si>
    <t xml:space="preserve">Ταυ τριών φλαντζών Φ200/150 </t>
  </si>
  <si>
    <t xml:space="preserve">Σταυρός φλαντζωτός Φ60 </t>
  </si>
  <si>
    <t xml:space="preserve">Σταυρός φλαντζωτός Φ80 </t>
  </si>
  <si>
    <t xml:space="preserve">Σταυρός φλαντζωτός Φ100 </t>
  </si>
  <si>
    <t xml:space="preserve">Σταυρός φλαντζωτός Φ125 </t>
  </si>
  <si>
    <t xml:space="preserve">Σταυρός φλαντζωτός Φ150 </t>
  </si>
  <si>
    <t>Βίδες γαλβανιζέ M5/8X70</t>
  </si>
  <si>
    <t>Βίδες γαλβανιζέ M5/8X90</t>
  </si>
  <si>
    <t>Βίδες γαλβανιζέ M3/4X90</t>
  </si>
  <si>
    <t>Βίδες γαλβανιζέ M7/16X60</t>
  </si>
  <si>
    <t>Βίδες γαλβανιζέ M1/2X70</t>
  </si>
  <si>
    <t>Βίδες γαλβανιζέ M7/162X110</t>
  </si>
  <si>
    <t>Βίδες γαλβανιζέ M7/16X120</t>
  </si>
  <si>
    <t>Φλάντζα ελαστικού Φ60</t>
  </si>
  <si>
    <t>Φλάντζα ελαστικού Φ80</t>
  </si>
  <si>
    <t>Φλάντζα ελαστικού Φ100</t>
  </si>
  <si>
    <t>Φλάντζα ελαστικού Φ150</t>
  </si>
  <si>
    <t>Φλάντζα ελαστικού Φ200</t>
  </si>
  <si>
    <t>Φλάντζα ελαστικού  Φ100 με τρύπα</t>
  </si>
  <si>
    <t>Φλάντζα ελαστικού  Φ150 με τρύπα</t>
  </si>
  <si>
    <t>Φλάντζα ελαστικού  Φ200 με τρύπα</t>
  </si>
  <si>
    <t>Φλάντζα τυφλή Φ200</t>
  </si>
  <si>
    <t>Βίδες γαλβανιζέ M5/8X160</t>
  </si>
  <si>
    <r>
      <t xml:space="preserve">ΕΛΛΗΝΙΚΗ ΔΗΜΟΚΡΑΤΙΑ  
ΑΠΟΚΕΝΤΡΩΜΕΝΗ ΔΙΟΙΚΗΣΗ ΜΑΚΕΔΟΝΙΑΣ ΘΡΑΚΗΣ
ΝΟΜΟΣ ΘΕΣΣΑΛΟΝΙΚΗΣ
</t>
    </r>
    <r>
      <rPr>
        <b/>
        <u val="single"/>
        <sz val="14"/>
        <rFont val="Tahoma"/>
        <family val="2"/>
      </rPr>
      <t>ΔΗΜΟΣ ΘΕΡΜΗΣ</t>
    </r>
    <r>
      <rPr>
        <sz val="14"/>
        <rFont val="Tahoma"/>
        <family val="2"/>
      </rPr>
      <t xml:space="preserve">
ΔΗΜΟΤΙΚΗ ΕΠΙΧΕΙΡΗΣΗ ΥΔΡΕΥΣΗΣ ΑΠΟΧΕΤΕΥΣΗΣ (Δ.Ε.Υ.Α.Θ.)                                                </t>
    </r>
  </si>
  <si>
    <t xml:space="preserve">           ΠΑΣΙΑ ΘΕΟΔΩΡΑ</t>
  </si>
  <si>
    <t xml:space="preserve">       ΚΩΝΣΤΑΝΤΙΝΙΔΗΣ ΠΕΤΡΟΣ</t>
  </si>
  <si>
    <t xml:space="preserve">       </t>
  </si>
  <si>
    <t xml:space="preserve">Σέλες τυφλές 4 βιδών Φ63 </t>
  </si>
  <si>
    <t xml:space="preserve">Σέλες τυφλές 4 βιδών Φ90 </t>
  </si>
  <si>
    <t>Σέλες τυφλές 4 βιδών Φ160</t>
  </si>
  <si>
    <t xml:space="preserve">Σέλες τυφλές 4 βιδών Φ200 </t>
  </si>
  <si>
    <t>Αντιπληγματ. Βαλβίδα 12ΑΤΜ Φ60</t>
  </si>
  <si>
    <t>Αντιπληγματ. Βαλβίδα 12ΑΤΜ Φ80</t>
  </si>
  <si>
    <t>Αντιπληγματ. Βαλβίδα 16ΑΤΜ Φ80</t>
  </si>
  <si>
    <t>Φλάντζα ταχείας σύνδεσης Φ90</t>
  </si>
  <si>
    <t>φλάντζα σιδ. με πάσο Φ60*2 1/2''</t>
  </si>
  <si>
    <t>Βάνα πεταλούδας Φ80</t>
  </si>
  <si>
    <t>Βάνα πεταλούδας Φ100</t>
  </si>
  <si>
    <t>Βάνα πεταλούδας Φ125</t>
  </si>
  <si>
    <t>Φλαντζοζιμπώ 132-146 Φ125</t>
  </si>
  <si>
    <t>γωνία οξυγ. 4''  Φ100 90° 25-40ATM</t>
  </si>
  <si>
    <t>Βαλβίδα αντεπιστροφής Φ80</t>
  </si>
  <si>
    <t>Βαλβίδα αντεπιστροφής Φ100</t>
  </si>
  <si>
    <t>Βαλβίδα αντεπιστροφής Φ200</t>
  </si>
  <si>
    <t xml:space="preserve">αεροεξαγωγός Φ60 </t>
  </si>
  <si>
    <t xml:space="preserve">αεροεξαγωγός Φ80 </t>
  </si>
  <si>
    <t xml:space="preserve">αεροεξαγωγός Φ100 </t>
  </si>
  <si>
    <t>σωλήνα μαύρη Φ100 4''</t>
  </si>
  <si>
    <t>μ</t>
  </si>
  <si>
    <t>σωλήνα μαύρη Φ125 5''</t>
  </si>
  <si>
    <t>σωλήνα μαύρη Φ100 4'' 25-40ΑΤΜ</t>
  </si>
  <si>
    <t>Φλάντζα ταχείας σύνδεσης Φ110</t>
  </si>
  <si>
    <t>Φλάντζα ταχείας σύνδεσης Φ125</t>
  </si>
  <si>
    <t>γωνία οξυγόνου 5''  Φ125 90°</t>
  </si>
  <si>
    <t>γωνία οξυγ. 5''  Φ125 90° 25-40ΑΤΜ</t>
  </si>
  <si>
    <t>Ακραίο φλαντ. Μούφα Φ125</t>
  </si>
  <si>
    <t>Βάνα φλαντζωτή Φ60 ΡΝ16 ΕΛ ΕΜΦΡ</t>
  </si>
  <si>
    <t xml:space="preserve"> κολάρο 4 βιδών πλήρες Φ63 1 ½¨ </t>
  </si>
  <si>
    <t>κολάρο 4 βιδών πλήρες Φ90 1 ½¨</t>
  </si>
  <si>
    <t>κολάρο 4 βιδών πλήρες Φ110 1 ½</t>
  </si>
  <si>
    <t>Παροχή (κολάρο) πλήρες Φ63 1¨</t>
  </si>
  <si>
    <t>Παροχή (κολάρο) πλήρες Φ110/1¨</t>
  </si>
  <si>
    <t xml:space="preserve">κολάρο 4 βιδών πλήρες Φ90/2¨  </t>
  </si>
  <si>
    <t xml:space="preserve">κολάρο 4 βιδών πλήρες Φ110/2¨ </t>
  </si>
  <si>
    <t xml:space="preserve">κολάρο 4 βιδών πλήρες Φ125/2¨ </t>
  </si>
  <si>
    <t xml:space="preserve">κολάρο 4 βιδών πλήρες Φ140/2¨ </t>
  </si>
  <si>
    <t xml:space="preserve"> κολάρο 4 βιδών πλήρες Φ160/2¨ </t>
  </si>
  <si>
    <t xml:space="preserve">κολάρο 4 βιδών πλήρες Φ160/1 ½¨ </t>
  </si>
  <si>
    <t>Βάνα φλαντζωτή Φ125 ΡΝ16 ΕΛ ΕΜ</t>
  </si>
  <si>
    <t>Βάνα φλαντζωτή Φ50 ΡΝ16 ΕΛ ΕΜ</t>
  </si>
  <si>
    <t>Βάνα φλαντζωτή Φ80 ΡΝ16 ΕΛ ΕΜ</t>
  </si>
  <si>
    <t>Βάνα φλαντζωτή Φ100 ΡΝ16 ΕΛ ΕΜ</t>
  </si>
  <si>
    <t>Βάνα φλαντζωτή Φ150 ΡΝ16 ΕΛ ΕΜ</t>
  </si>
  <si>
    <t>φλάντζα σιδ. διάτρητη Φ80*3'' ΕΛΑΦ</t>
  </si>
  <si>
    <t>φλάντζα σιδ. με πάσο Φ80*3'' ΕΛΑΦ</t>
  </si>
  <si>
    <t>φλάντζα σιδ. με πάσο Φ100*4'' ΕΛΑΦ</t>
  </si>
  <si>
    <t>φλάντζα σιδ. διάτρητη Φ100*4'' ΕΛΑ</t>
  </si>
  <si>
    <t>φλάντζα σιδ. με πάσο Φ100*3'' ΕΛΑ</t>
  </si>
  <si>
    <t>φλάντζα σιδ. διάτρητη Φ100*3'' ΕΛΑ</t>
  </si>
  <si>
    <t>φλάντζα σιδ. Διάτρητη Φ125*5'' ΕΛΑ</t>
  </si>
  <si>
    <t>Φλάντζα σιδ. Διάτρητη Φ125*4'' ΕΛΑ</t>
  </si>
  <si>
    <t>φλάντζα σιδ. Με πάσο Φ125*3'' ΕΛΑ</t>
  </si>
  <si>
    <t>Φλάντζα σιδ. Με πάσο Φ125*4'' ΕΛΑ</t>
  </si>
  <si>
    <t>Φλάντζα σιδ. Διάτρητη Φ150*3'' ΕΛΑ</t>
  </si>
  <si>
    <t>Φλάντζα σιδ. Διάτρητη Φ150*4'' ΕΛΑ</t>
  </si>
  <si>
    <t>Φλάντζα σιδ. Διάτρητη Φ150*5'' ΕΛΑ</t>
  </si>
  <si>
    <t>Φλάντζα σιδ. Με πάσο Φ150*3'' ΕΛΑ</t>
  </si>
  <si>
    <t>Φλάντζα σιδ. Με πάσο Φ150*4'' ΕΛΑ</t>
  </si>
  <si>
    <t xml:space="preserve">Φλαντζοζιμπώ 109-128 Φ100 </t>
  </si>
  <si>
    <t>ΤΙΜΗ ΜΟΝ</t>
  </si>
  <si>
    <t>κολάρο πλήρες Φ63×3/4''</t>
  </si>
  <si>
    <t xml:space="preserve">Καμπύλη φλαντζωτή Φ80/90ο </t>
  </si>
  <si>
    <t xml:space="preserve">Καμπύλη φλαντζωτή Φ80/45ο </t>
  </si>
  <si>
    <t xml:space="preserve">Καμπύλη φλαντζωτή Φ80/22ο </t>
  </si>
  <si>
    <r>
      <t>Καμπύλη φλαντζωτή Φ100/90</t>
    </r>
    <r>
      <rPr>
        <vertAlign val="superscript"/>
        <sz val="11"/>
        <rFont val="Arial"/>
        <family val="2"/>
      </rPr>
      <t>ο</t>
    </r>
    <r>
      <rPr>
        <sz val="11"/>
        <rFont val="Arial"/>
        <family val="2"/>
      </rPr>
      <t xml:space="preserve"> </t>
    </r>
  </si>
  <si>
    <r>
      <t>Καμπύλη φλαντζωτή Φ100/45</t>
    </r>
    <r>
      <rPr>
        <vertAlign val="superscript"/>
        <sz val="11"/>
        <rFont val="Arial"/>
        <family val="2"/>
      </rPr>
      <t>ο</t>
    </r>
    <r>
      <rPr>
        <sz val="11"/>
        <rFont val="Arial"/>
        <family val="2"/>
      </rPr>
      <t xml:space="preserve"> </t>
    </r>
  </si>
  <si>
    <r>
      <t>Καμπύλη φλαντζωτή Φ125/90</t>
    </r>
    <r>
      <rPr>
        <vertAlign val="superscript"/>
        <sz val="11"/>
        <rFont val="Arial"/>
        <family val="2"/>
      </rPr>
      <t>ο</t>
    </r>
    <r>
      <rPr>
        <sz val="11"/>
        <rFont val="Arial"/>
        <family val="2"/>
      </rPr>
      <t xml:space="preserve"> </t>
    </r>
  </si>
  <si>
    <r>
      <t>Καμπύλη φλαντζωτή Φ125/45</t>
    </r>
    <r>
      <rPr>
        <vertAlign val="superscript"/>
        <sz val="11"/>
        <rFont val="Arial"/>
        <family val="2"/>
      </rPr>
      <t>ο</t>
    </r>
    <r>
      <rPr>
        <sz val="11"/>
        <rFont val="Arial"/>
        <family val="2"/>
      </rPr>
      <t xml:space="preserve"> </t>
    </r>
  </si>
  <si>
    <r>
      <t>Καμπύλη φλαντζωτή Φ80/11</t>
    </r>
    <r>
      <rPr>
        <vertAlign val="superscript"/>
        <sz val="11"/>
        <rFont val="Arial"/>
        <family val="2"/>
      </rPr>
      <t>ο</t>
    </r>
    <r>
      <rPr>
        <sz val="11"/>
        <rFont val="Arial"/>
        <family val="2"/>
      </rPr>
      <t xml:space="preserve"> </t>
    </r>
  </si>
  <si>
    <r>
      <t>Καμπύλη φλαντζωτή Φ100/11</t>
    </r>
    <r>
      <rPr>
        <vertAlign val="superscript"/>
        <sz val="11"/>
        <rFont val="Arial"/>
        <family val="2"/>
      </rPr>
      <t>ο</t>
    </r>
    <r>
      <rPr>
        <sz val="11"/>
        <rFont val="Arial"/>
        <family val="2"/>
      </rPr>
      <t xml:space="preserve"> </t>
    </r>
  </si>
  <si>
    <r>
      <t>Καμπύλη φλαντζωτή Φ125/11</t>
    </r>
    <r>
      <rPr>
        <vertAlign val="superscript"/>
        <sz val="11"/>
        <rFont val="Arial"/>
        <family val="2"/>
      </rPr>
      <t>ο</t>
    </r>
    <r>
      <rPr>
        <sz val="11"/>
        <rFont val="Arial"/>
        <family val="2"/>
      </rPr>
      <t xml:space="preserve"> </t>
    </r>
  </si>
  <si>
    <r>
      <t>Ταυ τριών φλαντζών Φ100/60</t>
    </r>
    <r>
      <rPr>
        <vertAlign val="superscript"/>
        <sz val="11"/>
        <rFont val="Arial"/>
        <family val="2"/>
      </rPr>
      <t xml:space="preserve"> </t>
    </r>
  </si>
  <si>
    <r>
      <t>Ταυ τριών φλαντζών Φ100/80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</si>
  <si>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>γωνία οξυγόνου 4''  Φ100 90°</t>
  </si>
  <si>
    <t>Σέλες τυφλές 4 βιδών Φ140</t>
  </si>
  <si>
    <t>Zιμπω πληρη Φ225 (διπλο)</t>
  </si>
  <si>
    <t>Ακραίο φλαντ. Μούφα Φ225</t>
  </si>
  <si>
    <t>Ακραίο φλαντ. Μούφα Φ250</t>
  </si>
  <si>
    <t>ΧΗΜΙΚΟΣ ΜΗΧΑΝΙΚΟΣ</t>
  </si>
  <si>
    <t>ΓΕΩΡΓΑΚΟΥΔΗΣ ΚΩΝΣΤΑΝΤΙΝΟΣ</t>
  </si>
  <si>
    <t>Κάτω σώμα ορειχάλκινου πιλότου για μειωτή νερού AS-A/Y-20</t>
  </si>
  <si>
    <t>Ελατήριο μειωτή νερού 100mm, 3-8 bar PN 16 [AS-A/Y-20]</t>
  </si>
  <si>
    <t>Ελατήριο μειωτή νερού 80mm, 3-8 bar PN 16 [AS-A/Y-20]</t>
  </si>
  <si>
    <t>Ελατήριο μειωτή νερού 65mm, 3-8 bar PN 16 [AS-A/Y-20]</t>
  </si>
  <si>
    <t>ΤΙΜΗ ΜΟΝ (παλια)</t>
  </si>
  <si>
    <t>ΔΑΠΑΝΗ (παλια)</t>
  </si>
  <si>
    <t>Υδρόμετρο φλαντζωτό DN 150, L=300mm</t>
  </si>
  <si>
    <t>Ανταλλακτική μεμβράνη βαλβίδας αντεπιστροφής «ΥΔΡΟΣΤΟΠ» 80mm</t>
  </si>
  <si>
    <t>Μειωτής νερού διπλού θαλάμου με πιλότο, GGG40, φλαντζωτός AS-A/Y-20, PN16, 65mm</t>
  </si>
  <si>
    <t>Μειωτήρας πίεσης Φ60</t>
  </si>
  <si>
    <t>Βάνα ορειχάλκινη βιδωτή 2,5''</t>
  </si>
  <si>
    <t>Βάνα ορειχάλκινη βιδωτή 3''</t>
  </si>
  <si>
    <t>Πιλότος ορειχάλκινος για μειωτή νερού       AS-A/Y-20</t>
  </si>
  <si>
    <t>σύνολο</t>
  </si>
  <si>
    <t>ΦΠΑ 24%</t>
  </si>
  <si>
    <t>Σύνολο</t>
  </si>
  <si>
    <t xml:space="preserve">ΑΡ. ΜΕΛΕΤΗΣ :         31/2017    </t>
  </si>
  <si>
    <t xml:space="preserve">ΠΡΟΜΗΘΕΙΑ: "Προμήθεια χυτών εξαρτημάτων έτους 2017"                                                                    </t>
  </si>
  <si>
    <t xml:space="preserve">     Θέρμη,     10-11 -2017</t>
  </si>
  <si>
    <t xml:space="preserve">    Η Δ/ντρια ΤΥ Δ.Ε.Υ.Α.Θ.</t>
  </si>
  <si>
    <t>Θέρμη,     10 -11  -2017</t>
  </si>
  <si>
    <t>ΠΕΤΡΟΣ ΚΩΝΣΤΑΝΤΙΝΙΔΗΣ</t>
  </si>
  <si>
    <t>ΜΗΧΑΝΟΛΟΓΟΣ  ΜΗΧΑΝΙΚΟΣ ΠΕ</t>
  </si>
  <si>
    <r>
      <t xml:space="preserve">Φορέας: </t>
    </r>
    <r>
      <rPr>
        <b/>
        <sz val="14"/>
        <rFont val="Arial"/>
        <family val="2"/>
      </rPr>
      <t>Δ.Ε.Υ.Α.Θ.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</si>
</sst>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0.00;[Red]0.00"/>
    <numFmt numFmtId="185" formatCode="0.00_ ;\-0.00\ "/>
    <numFmt numFmtId="186" formatCode="0.00_ ;[Red]\-0.00\ "/>
  </numFmts>
  <fonts count="70">
    <font>
      <sz val="10"/>
      <name val="Arial Greek"/>
      <family val="0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Tahoma"/>
      <family val="2"/>
    </font>
    <font>
      <sz val="11"/>
      <name val="Courier New"/>
      <family val="3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4"/>
      <name val="Tahoma"/>
      <family val="2"/>
    </font>
    <font>
      <b/>
      <i/>
      <sz val="12"/>
      <name val="Monotype Corsiva"/>
      <family val="4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Greek"/>
      <family val="2"/>
    </font>
    <font>
      <b/>
      <sz val="16"/>
      <name val="Tahoma"/>
      <family val="2"/>
    </font>
    <font>
      <b/>
      <u val="single"/>
      <sz val="20"/>
      <name val="Tahoma"/>
      <family val="2"/>
    </font>
    <font>
      <b/>
      <u val="single"/>
      <sz val="20"/>
      <name val="Arial Greek"/>
      <family val="0"/>
    </font>
    <font>
      <b/>
      <u val="single"/>
      <sz val="14"/>
      <name val="Tahoma"/>
      <family val="2"/>
    </font>
    <font>
      <sz val="14"/>
      <name val="Arial Greek"/>
      <family val="0"/>
    </font>
    <font>
      <b/>
      <u val="single"/>
      <sz val="24"/>
      <color indexed="55"/>
      <name val="Tahoma"/>
      <family val="2"/>
    </font>
    <font>
      <sz val="24"/>
      <color indexed="55"/>
      <name val="Arial Greek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Arial Greek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Tahoma"/>
      <family val="2"/>
    </font>
    <font>
      <sz val="10"/>
      <color indexed="8"/>
      <name val="Arial Greek"/>
      <family val="0"/>
    </font>
    <font>
      <sz val="12"/>
      <color indexed="10"/>
      <name val="Arial Narrow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ahoma"/>
      <family val="2"/>
    </font>
    <font>
      <sz val="10"/>
      <color theme="1"/>
      <name val="Arial Greek"/>
      <family val="0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28" borderId="1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0" fillId="0" borderId="0" xfId="0" applyAlignment="1">
      <alignment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" fontId="14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85" fontId="13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86" fontId="13" fillId="0" borderId="10" xfId="0" applyNumberFormat="1" applyFont="1" applyBorder="1" applyAlignment="1">
      <alignment horizontal="center"/>
    </xf>
    <xf numFmtId="184" fontId="13" fillId="0" borderId="10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left"/>
    </xf>
    <xf numFmtId="4" fontId="14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185" fontId="13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2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justify"/>
    </xf>
    <xf numFmtId="4" fontId="1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>
      <alignment horizontal="right" wrapText="1"/>
    </xf>
    <xf numFmtId="0" fontId="25" fillId="0" borderId="10" xfId="51" applyNumberFormat="1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180" fontId="67" fillId="0" borderId="0" xfId="0" applyNumberFormat="1" applyFont="1" applyBorder="1" applyAlignment="1">
      <alignment horizontal="left" wrapText="1"/>
    </xf>
    <xf numFmtId="0" fontId="68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6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zoomScale="75" zoomScaleNormal="75" zoomScaleSheetLayoutView="75" zoomScalePageLayoutView="0" workbookViewId="0" topLeftCell="A187">
      <selection activeCell="H2" sqref="H2"/>
    </sheetView>
  </sheetViews>
  <sheetFormatPr defaultColWidth="9.00390625" defaultRowHeight="12.75"/>
  <cols>
    <col min="1" max="1" width="5.625" style="58" customWidth="1"/>
    <col min="2" max="2" width="39.625" style="0" customWidth="1"/>
    <col min="3" max="3" width="13.375" style="5" customWidth="1"/>
    <col min="4" max="4" width="14.125" style="11" hidden="1" customWidth="1"/>
    <col min="5" max="5" width="12.625" style="11" customWidth="1"/>
    <col min="6" max="6" width="15.875" style="15" hidden="1" customWidth="1"/>
    <col min="7" max="7" width="14.00390625" style="15" hidden="1" customWidth="1"/>
    <col min="8" max="8" width="14.75390625" style="15" customWidth="1"/>
    <col min="9" max="9" width="16.375" style="15" hidden="1" customWidth="1"/>
    <col min="10" max="10" width="18.125" style="12" customWidth="1"/>
    <col min="13" max="13" width="11.125" style="0" bestFit="1" customWidth="1"/>
  </cols>
  <sheetData>
    <row r="1" spans="1:10" s="1" customFormat="1" ht="144" customHeight="1">
      <c r="A1" s="87" t="s">
        <v>104</v>
      </c>
      <c r="B1" s="88"/>
      <c r="C1" s="6"/>
      <c r="D1" s="89" t="s">
        <v>208</v>
      </c>
      <c r="E1" s="89"/>
      <c r="F1" s="90"/>
      <c r="G1" s="90"/>
      <c r="H1" s="90"/>
      <c r="I1" s="90"/>
      <c r="J1" s="90"/>
    </row>
    <row r="2" spans="1:10" s="2" customFormat="1" ht="21.75" customHeight="1">
      <c r="A2" s="103" t="s">
        <v>207</v>
      </c>
      <c r="B2" s="36"/>
      <c r="C2" s="7"/>
      <c r="D2" s="9"/>
      <c r="E2" s="9"/>
      <c r="F2" s="13"/>
      <c r="G2" s="13"/>
      <c r="H2" s="13"/>
      <c r="I2" s="13"/>
      <c r="J2" s="10"/>
    </row>
    <row r="3" spans="1:10" s="2" customFormat="1" ht="21" customHeight="1">
      <c r="A3" s="59"/>
      <c r="B3" s="104" t="s">
        <v>214</v>
      </c>
      <c r="C3" s="7"/>
      <c r="D3" s="9"/>
      <c r="E3" s="9"/>
      <c r="F3" s="13"/>
      <c r="G3" s="13"/>
      <c r="H3" s="13"/>
      <c r="I3" s="13"/>
      <c r="J3" s="10"/>
    </row>
    <row r="4" spans="1:10" s="2" customFormat="1" ht="32.25" customHeight="1">
      <c r="A4" s="91" t="s">
        <v>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2" customFormat="1" ht="26.25">
      <c r="A5" s="60"/>
      <c r="B5" s="44"/>
      <c r="C5" s="44"/>
      <c r="D5" s="44"/>
      <c r="E5" s="44"/>
      <c r="F5" s="44"/>
      <c r="G5" s="44"/>
      <c r="H5" s="44"/>
      <c r="I5" s="44"/>
      <c r="J5" s="44"/>
    </row>
    <row r="6" spans="1:10" s="2" customFormat="1" ht="14.25">
      <c r="A6" s="59"/>
      <c r="C6" s="4"/>
      <c r="D6" s="9"/>
      <c r="E6" s="9"/>
      <c r="F6" s="14"/>
      <c r="G6" s="14"/>
      <c r="H6" s="14"/>
      <c r="I6" s="14"/>
      <c r="J6" s="10"/>
    </row>
    <row r="7" spans="1:13" s="3" customFormat="1" ht="50.25" customHeight="1">
      <c r="A7" s="61" t="s">
        <v>8</v>
      </c>
      <c r="B7" s="21" t="s">
        <v>3</v>
      </c>
      <c r="C7" s="20" t="s">
        <v>4</v>
      </c>
      <c r="D7" s="20" t="s">
        <v>9</v>
      </c>
      <c r="E7" s="20" t="s">
        <v>9</v>
      </c>
      <c r="F7" s="20" t="s">
        <v>170</v>
      </c>
      <c r="G7" s="20" t="s">
        <v>195</v>
      </c>
      <c r="H7" s="20" t="s">
        <v>170</v>
      </c>
      <c r="I7" s="20" t="s">
        <v>196</v>
      </c>
      <c r="J7" s="20" t="s">
        <v>5</v>
      </c>
      <c r="M7" s="47"/>
    </row>
    <row r="8" spans="1:10" s="8" customFormat="1" ht="10.5" customHeight="1">
      <c r="A8" s="16"/>
      <c r="B8" s="16"/>
      <c r="C8" s="16"/>
      <c r="D8" s="17"/>
      <c r="E8" s="17"/>
      <c r="F8" s="18"/>
      <c r="G8" s="18"/>
      <c r="H8" s="18"/>
      <c r="I8" s="18"/>
      <c r="J8" s="18"/>
    </row>
    <row r="9" spans="1:10" s="3" customFormat="1" ht="24" customHeight="1">
      <c r="A9" s="62"/>
      <c r="B9" s="93"/>
      <c r="C9" s="94"/>
      <c r="D9" s="94"/>
      <c r="E9" s="94"/>
      <c r="F9" s="95"/>
      <c r="G9" s="50"/>
      <c r="H9" s="50"/>
      <c r="I9" s="50"/>
      <c r="J9" s="50"/>
    </row>
    <row r="10" spans="1:10" s="36" customFormat="1" ht="24.75" customHeight="1">
      <c r="A10" s="63">
        <v>1</v>
      </c>
      <c r="B10" s="79" t="s">
        <v>108</v>
      </c>
      <c r="C10" s="19" t="s">
        <v>12</v>
      </c>
      <c r="D10" s="34">
        <v>10</v>
      </c>
      <c r="E10" s="34">
        <v>200</v>
      </c>
      <c r="F10" s="34">
        <v>25</v>
      </c>
      <c r="G10" s="34">
        <f>F10*1.2</f>
        <v>30</v>
      </c>
      <c r="H10" s="34">
        <f>G10*0.7</f>
        <v>21</v>
      </c>
      <c r="I10" s="35">
        <f>G10*E10</f>
        <v>6000</v>
      </c>
      <c r="J10" s="35">
        <f>H10*E10</f>
        <v>4200</v>
      </c>
    </row>
    <row r="11" spans="1:10" s="36" customFormat="1" ht="24.75" customHeight="1">
      <c r="A11" s="63">
        <f>A10+1</f>
        <v>2</v>
      </c>
      <c r="B11" s="79" t="s">
        <v>109</v>
      </c>
      <c r="C11" s="19" t="s">
        <v>12</v>
      </c>
      <c r="D11" s="34">
        <v>10</v>
      </c>
      <c r="E11" s="34">
        <v>60</v>
      </c>
      <c r="F11" s="34">
        <v>27</v>
      </c>
      <c r="G11" s="34">
        <f aca="true" t="shared" si="0" ref="G11:G64">F11*1.2</f>
        <v>32.4</v>
      </c>
      <c r="H11" s="34">
        <f aca="true" t="shared" si="1" ref="H11:H68">G11*0.7</f>
        <v>22.679999999999996</v>
      </c>
      <c r="I11" s="35">
        <f aca="true" t="shared" si="2" ref="I11:I74">G11*E11</f>
        <v>1944</v>
      </c>
      <c r="J11" s="35">
        <f aca="true" t="shared" si="3" ref="J11:J74">H11*E11</f>
        <v>1360.7999999999997</v>
      </c>
    </row>
    <row r="12" spans="1:10" s="36" customFormat="1" ht="24.75" customHeight="1">
      <c r="A12" s="63">
        <f aca="true" t="shared" si="4" ref="A12:A75">A11+1</f>
        <v>3</v>
      </c>
      <c r="B12" s="79" t="s">
        <v>185</v>
      </c>
      <c r="C12" s="19" t="s">
        <v>12</v>
      </c>
      <c r="D12" s="34"/>
      <c r="E12" s="34">
        <v>10</v>
      </c>
      <c r="F12" s="34"/>
      <c r="G12" s="34">
        <v>60</v>
      </c>
      <c r="H12" s="34">
        <f t="shared" si="1"/>
        <v>42</v>
      </c>
      <c r="I12" s="35">
        <f t="shared" si="2"/>
        <v>600</v>
      </c>
      <c r="J12" s="35">
        <f t="shared" si="3"/>
        <v>420</v>
      </c>
    </row>
    <row r="13" spans="1:10" s="36" customFormat="1" ht="24.75" customHeight="1">
      <c r="A13" s="63">
        <f t="shared" si="4"/>
        <v>4</v>
      </c>
      <c r="B13" s="79" t="s">
        <v>110</v>
      </c>
      <c r="C13" s="19" t="s">
        <v>12</v>
      </c>
      <c r="D13" s="34">
        <v>5</v>
      </c>
      <c r="E13" s="34">
        <v>40</v>
      </c>
      <c r="F13" s="34">
        <v>55</v>
      </c>
      <c r="G13" s="34">
        <f t="shared" si="0"/>
        <v>66</v>
      </c>
      <c r="H13" s="34">
        <f t="shared" si="1"/>
        <v>46.199999999999996</v>
      </c>
      <c r="I13" s="35">
        <f t="shared" si="2"/>
        <v>2640</v>
      </c>
      <c r="J13" s="35">
        <f t="shared" si="3"/>
        <v>1847.9999999999998</v>
      </c>
    </row>
    <row r="14" spans="1:10" s="36" customFormat="1" ht="24.75" customHeight="1">
      <c r="A14" s="63">
        <f t="shared" si="4"/>
        <v>5</v>
      </c>
      <c r="B14" s="79" t="s">
        <v>111</v>
      </c>
      <c r="C14" s="19" t="s">
        <v>12</v>
      </c>
      <c r="D14" s="34">
        <v>10</v>
      </c>
      <c r="E14" s="34">
        <v>25</v>
      </c>
      <c r="F14" s="34">
        <v>70</v>
      </c>
      <c r="G14" s="34">
        <f t="shared" si="0"/>
        <v>84</v>
      </c>
      <c r="H14" s="34">
        <f t="shared" si="1"/>
        <v>58.8</v>
      </c>
      <c r="I14" s="35">
        <f t="shared" si="2"/>
        <v>2100</v>
      </c>
      <c r="J14" s="35">
        <f t="shared" si="3"/>
        <v>1470</v>
      </c>
    </row>
    <row r="15" spans="1:10" s="36" customFormat="1" ht="24.75" customHeight="1">
      <c r="A15" s="63">
        <f t="shared" si="4"/>
        <v>6</v>
      </c>
      <c r="B15" s="79" t="s">
        <v>171</v>
      </c>
      <c r="C15" s="19" t="s">
        <v>12</v>
      </c>
      <c r="D15" s="34">
        <v>30</v>
      </c>
      <c r="E15" s="34">
        <v>40</v>
      </c>
      <c r="F15" s="34">
        <v>6</v>
      </c>
      <c r="G15" s="34">
        <f t="shared" si="0"/>
        <v>7.199999999999999</v>
      </c>
      <c r="H15" s="34">
        <f t="shared" si="1"/>
        <v>5.039999999999999</v>
      </c>
      <c r="I15" s="35">
        <f t="shared" si="2"/>
        <v>288</v>
      </c>
      <c r="J15" s="35">
        <f t="shared" si="3"/>
        <v>201.59999999999997</v>
      </c>
    </row>
    <row r="16" spans="1:10" s="36" customFormat="1" ht="24.75" customHeight="1">
      <c r="A16" s="63">
        <f t="shared" si="4"/>
        <v>7</v>
      </c>
      <c r="B16" s="51" t="s">
        <v>138</v>
      </c>
      <c r="C16" s="19" t="s">
        <v>12</v>
      </c>
      <c r="D16" s="34">
        <v>70</v>
      </c>
      <c r="E16" s="34">
        <v>40</v>
      </c>
      <c r="F16" s="49">
        <v>21.5</v>
      </c>
      <c r="G16" s="34">
        <f t="shared" si="0"/>
        <v>25.8</v>
      </c>
      <c r="H16" s="34">
        <f t="shared" si="1"/>
        <v>18.06</v>
      </c>
      <c r="I16" s="35">
        <f t="shared" si="2"/>
        <v>1032</v>
      </c>
      <c r="J16" s="35">
        <f t="shared" si="3"/>
        <v>722.4</v>
      </c>
    </row>
    <row r="17" spans="1:10" s="36" customFormat="1" ht="24.75" customHeight="1">
      <c r="A17" s="63">
        <f t="shared" si="4"/>
        <v>8</v>
      </c>
      <c r="B17" s="51" t="s">
        <v>139</v>
      </c>
      <c r="C17" s="19" t="s">
        <v>12</v>
      </c>
      <c r="D17" s="34">
        <v>30</v>
      </c>
      <c r="E17" s="34">
        <v>20</v>
      </c>
      <c r="F17" s="35">
        <v>24</v>
      </c>
      <c r="G17" s="34">
        <f t="shared" si="0"/>
        <v>28.799999999999997</v>
      </c>
      <c r="H17" s="34">
        <f t="shared" si="1"/>
        <v>20.159999999999997</v>
      </c>
      <c r="I17" s="35">
        <f t="shared" si="2"/>
        <v>576</v>
      </c>
      <c r="J17" s="35">
        <f t="shared" si="3"/>
        <v>403.19999999999993</v>
      </c>
    </row>
    <row r="18" spans="1:10" s="36" customFormat="1" ht="24.75" customHeight="1">
      <c r="A18" s="63">
        <f t="shared" si="4"/>
        <v>9</v>
      </c>
      <c r="B18" s="52" t="s">
        <v>140</v>
      </c>
      <c r="C18" s="19" t="s">
        <v>12</v>
      </c>
      <c r="D18" s="34">
        <v>25</v>
      </c>
      <c r="E18" s="34">
        <v>10</v>
      </c>
      <c r="F18" s="45">
        <v>27.5</v>
      </c>
      <c r="G18" s="34">
        <f t="shared" si="0"/>
        <v>33</v>
      </c>
      <c r="H18" s="34">
        <f t="shared" si="1"/>
        <v>23.099999999999998</v>
      </c>
      <c r="I18" s="35">
        <f t="shared" si="2"/>
        <v>330</v>
      </c>
      <c r="J18" s="35">
        <f t="shared" si="3"/>
        <v>230.99999999999997</v>
      </c>
    </row>
    <row r="19" spans="1:10" s="36" customFormat="1" ht="24.75" customHeight="1">
      <c r="A19" s="63">
        <f t="shared" si="4"/>
        <v>10</v>
      </c>
      <c r="B19" s="52" t="s">
        <v>141</v>
      </c>
      <c r="C19" s="19" t="s">
        <v>12</v>
      </c>
      <c r="D19" s="34">
        <v>60</v>
      </c>
      <c r="E19" s="34">
        <v>300</v>
      </c>
      <c r="F19" s="48">
        <v>6.5</v>
      </c>
      <c r="G19" s="34">
        <f t="shared" si="0"/>
        <v>7.8</v>
      </c>
      <c r="H19" s="34">
        <f t="shared" si="1"/>
        <v>5.46</v>
      </c>
      <c r="I19" s="35">
        <f t="shared" si="2"/>
        <v>2340</v>
      </c>
      <c r="J19" s="35">
        <f t="shared" si="3"/>
        <v>1638</v>
      </c>
    </row>
    <row r="20" spans="1:10" s="36" customFormat="1" ht="24" customHeight="1">
      <c r="A20" s="63">
        <f t="shared" si="4"/>
        <v>11</v>
      </c>
      <c r="B20" s="51" t="s">
        <v>142</v>
      </c>
      <c r="C20" s="19" t="s">
        <v>12</v>
      </c>
      <c r="D20" s="34">
        <v>40</v>
      </c>
      <c r="E20" s="34">
        <v>5</v>
      </c>
      <c r="F20" s="34">
        <v>11.5</v>
      </c>
      <c r="G20" s="34">
        <f t="shared" si="0"/>
        <v>13.799999999999999</v>
      </c>
      <c r="H20" s="34">
        <f t="shared" si="1"/>
        <v>9.659999999999998</v>
      </c>
      <c r="I20" s="35">
        <f t="shared" si="2"/>
        <v>69</v>
      </c>
      <c r="J20" s="35">
        <f t="shared" si="3"/>
        <v>48.29999999999999</v>
      </c>
    </row>
    <row r="21" spans="1:10" s="36" customFormat="1" ht="24" customHeight="1">
      <c r="A21" s="63">
        <f t="shared" si="4"/>
        <v>12</v>
      </c>
      <c r="B21" s="51" t="s">
        <v>13</v>
      </c>
      <c r="C21" s="19" t="s">
        <v>12</v>
      </c>
      <c r="D21" s="34">
        <v>2</v>
      </c>
      <c r="E21" s="34">
        <v>2</v>
      </c>
      <c r="F21" s="34">
        <v>42</v>
      </c>
      <c r="G21" s="34">
        <f t="shared" si="0"/>
        <v>50.4</v>
      </c>
      <c r="H21" s="34">
        <f t="shared" si="1"/>
        <v>35.279999999999994</v>
      </c>
      <c r="I21" s="35">
        <f t="shared" si="2"/>
        <v>100.8</v>
      </c>
      <c r="J21" s="35">
        <f t="shared" si="3"/>
        <v>70.55999999999999</v>
      </c>
    </row>
    <row r="22" spans="1:10" s="36" customFormat="1" ht="24" customHeight="1">
      <c r="A22" s="63">
        <f t="shared" si="4"/>
        <v>13</v>
      </c>
      <c r="B22" s="51" t="s">
        <v>14</v>
      </c>
      <c r="C22" s="19" t="s">
        <v>12</v>
      </c>
      <c r="D22" s="34">
        <v>1</v>
      </c>
      <c r="E22" s="34">
        <v>2</v>
      </c>
      <c r="F22" s="34">
        <v>48</v>
      </c>
      <c r="G22" s="34">
        <f t="shared" si="0"/>
        <v>57.599999999999994</v>
      </c>
      <c r="H22" s="34">
        <f t="shared" si="1"/>
        <v>40.31999999999999</v>
      </c>
      <c r="I22" s="35">
        <f t="shared" si="2"/>
        <v>115.19999999999999</v>
      </c>
      <c r="J22" s="35">
        <f t="shared" si="3"/>
        <v>80.63999999999999</v>
      </c>
    </row>
    <row r="23" spans="1:10" s="36" customFormat="1" ht="24" customHeight="1">
      <c r="A23" s="63">
        <f t="shared" si="4"/>
        <v>14</v>
      </c>
      <c r="B23" s="51" t="s">
        <v>15</v>
      </c>
      <c r="C23" s="19" t="s">
        <v>12</v>
      </c>
      <c r="D23" s="34">
        <v>4</v>
      </c>
      <c r="E23" s="34">
        <v>3</v>
      </c>
      <c r="F23" s="34">
        <v>50</v>
      </c>
      <c r="G23" s="34">
        <f t="shared" si="0"/>
        <v>60</v>
      </c>
      <c r="H23" s="34">
        <f t="shared" si="1"/>
        <v>42</v>
      </c>
      <c r="I23" s="35">
        <f t="shared" si="2"/>
        <v>180</v>
      </c>
      <c r="J23" s="35">
        <f t="shared" si="3"/>
        <v>126</v>
      </c>
    </row>
    <row r="24" spans="1:10" s="36" customFormat="1" ht="24" customHeight="1">
      <c r="A24" s="63">
        <f t="shared" si="4"/>
        <v>15</v>
      </c>
      <c r="B24" s="51" t="s">
        <v>16</v>
      </c>
      <c r="C24" s="19" t="s">
        <v>12</v>
      </c>
      <c r="D24" s="34">
        <v>1</v>
      </c>
      <c r="E24" s="34">
        <v>1</v>
      </c>
      <c r="F24" s="34">
        <v>60</v>
      </c>
      <c r="G24" s="34">
        <f t="shared" si="0"/>
        <v>72</v>
      </c>
      <c r="H24" s="34">
        <f t="shared" si="1"/>
        <v>50.4</v>
      </c>
      <c r="I24" s="35">
        <f t="shared" si="2"/>
        <v>72</v>
      </c>
      <c r="J24" s="35">
        <f t="shared" si="3"/>
        <v>50.4</v>
      </c>
    </row>
    <row r="25" spans="1:10" s="36" customFormat="1" ht="24" customHeight="1">
      <c r="A25" s="63">
        <f t="shared" si="4"/>
        <v>16</v>
      </c>
      <c r="B25" s="51" t="s">
        <v>17</v>
      </c>
      <c r="C25" s="19" t="s">
        <v>12</v>
      </c>
      <c r="D25" s="34">
        <v>1</v>
      </c>
      <c r="E25" s="34">
        <v>2</v>
      </c>
      <c r="F25" s="34">
        <v>73</v>
      </c>
      <c r="G25" s="34">
        <f t="shared" si="0"/>
        <v>87.6</v>
      </c>
      <c r="H25" s="34">
        <f t="shared" si="1"/>
        <v>61.31999999999999</v>
      </c>
      <c r="I25" s="35">
        <f t="shared" si="2"/>
        <v>175.2</v>
      </c>
      <c r="J25" s="35">
        <f t="shared" si="3"/>
        <v>122.63999999999999</v>
      </c>
    </row>
    <row r="26" spans="1:10" s="36" customFormat="1" ht="24" customHeight="1">
      <c r="A26" s="63">
        <f t="shared" si="4"/>
        <v>17</v>
      </c>
      <c r="B26" s="51" t="s">
        <v>18</v>
      </c>
      <c r="C26" s="19" t="s">
        <v>12</v>
      </c>
      <c r="D26" s="34">
        <v>3</v>
      </c>
      <c r="E26" s="34">
        <v>1</v>
      </c>
      <c r="F26" s="34">
        <v>75</v>
      </c>
      <c r="G26" s="34">
        <f t="shared" si="0"/>
        <v>90</v>
      </c>
      <c r="H26" s="34">
        <f t="shared" si="1"/>
        <v>62.99999999999999</v>
      </c>
      <c r="I26" s="35">
        <f t="shared" si="2"/>
        <v>90</v>
      </c>
      <c r="J26" s="35">
        <f t="shared" si="3"/>
        <v>62.99999999999999</v>
      </c>
    </row>
    <row r="27" spans="1:10" s="36" customFormat="1" ht="24" customHeight="1">
      <c r="A27" s="63">
        <f t="shared" si="4"/>
        <v>18</v>
      </c>
      <c r="B27" s="51" t="s">
        <v>19</v>
      </c>
      <c r="C27" s="19" t="s">
        <v>12</v>
      </c>
      <c r="D27" s="34">
        <v>2</v>
      </c>
      <c r="E27" s="34">
        <v>2</v>
      </c>
      <c r="F27" s="34">
        <v>72</v>
      </c>
      <c r="G27" s="34">
        <f t="shared" si="0"/>
        <v>86.39999999999999</v>
      </c>
      <c r="H27" s="34">
        <f t="shared" si="1"/>
        <v>60.47999999999999</v>
      </c>
      <c r="I27" s="35">
        <f t="shared" si="2"/>
        <v>172.79999999999998</v>
      </c>
      <c r="J27" s="35">
        <f t="shared" si="3"/>
        <v>120.95999999999998</v>
      </c>
    </row>
    <row r="28" spans="1:10" s="36" customFormat="1" ht="24" customHeight="1">
      <c r="A28" s="63">
        <f t="shared" si="4"/>
        <v>19</v>
      </c>
      <c r="B28" s="51" t="s">
        <v>20</v>
      </c>
      <c r="C28" s="19" t="s">
        <v>12</v>
      </c>
      <c r="D28" s="34">
        <v>2</v>
      </c>
      <c r="E28" s="34">
        <v>2</v>
      </c>
      <c r="F28" s="34">
        <v>77</v>
      </c>
      <c r="G28" s="34">
        <f t="shared" si="0"/>
        <v>92.39999999999999</v>
      </c>
      <c r="H28" s="34">
        <f t="shared" si="1"/>
        <v>64.67999999999999</v>
      </c>
      <c r="I28" s="35">
        <f t="shared" si="2"/>
        <v>184.79999999999998</v>
      </c>
      <c r="J28" s="35">
        <f t="shared" si="3"/>
        <v>129.35999999999999</v>
      </c>
    </row>
    <row r="29" spans="1:10" s="36" customFormat="1" ht="24" customHeight="1">
      <c r="A29" s="63">
        <f t="shared" si="4"/>
        <v>20</v>
      </c>
      <c r="B29" s="51" t="s">
        <v>21</v>
      </c>
      <c r="C29" s="19" t="s">
        <v>12</v>
      </c>
      <c r="D29" s="34">
        <v>3</v>
      </c>
      <c r="E29" s="34">
        <v>2</v>
      </c>
      <c r="F29" s="34">
        <v>81</v>
      </c>
      <c r="G29" s="34">
        <f t="shared" si="0"/>
        <v>97.2</v>
      </c>
      <c r="H29" s="34">
        <f t="shared" si="1"/>
        <v>68.03999999999999</v>
      </c>
      <c r="I29" s="35">
        <f t="shared" si="2"/>
        <v>194.4</v>
      </c>
      <c r="J29" s="35">
        <f t="shared" si="3"/>
        <v>136.07999999999998</v>
      </c>
    </row>
    <row r="30" spans="1:10" s="36" customFormat="1" ht="24" customHeight="1">
      <c r="A30" s="63">
        <f t="shared" si="4"/>
        <v>21</v>
      </c>
      <c r="B30" s="51" t="s">
        <v>22</v>
      </c>
      <c r="C30" s="19" t="s">
        <v>12</v>
      </c>
      <c r="D30" s="34">
        <v>3</v>
      </c>
      <c r="E30" s="34">
        <v>2</v>
      </c>
      <c r="F30" s="34">
        <v>90</v>
      </c>
      <c r="G30" s="34">
        <f t="shared" si="0"/>
        <v>108</v>
      </c>
      <c r="H30" s="34">
        <f t="shared" si="1"/>
        <v>75.6</v>
      </c>
      <c r="I30" s="35">
        <f t="shared" si="2"/>
        <v>216</v>
      </c>
      <c r="J30" s="35">
        <f t="shared" si="3"/>
        <v>151.2</v>
      </c>
    </row>
    <row r="31" spans="1:10" s="36" customFormat="1" ht="24" customHeight="1">
      <c r="A31" s="63">
        <f t="shared" si="4"/>
        <v>22</v>
      </c>
      <c r="B31" s="51" t="s">
        <v>23</v>
      </c>
      <c r="C31" s="19" t="s">
        <v>12</v>
      </c>
      <c r="D31" s="34">
        <v>1</v>
      </c>
      <c r="E31" s="34">
        <v>1</v>
      </c>
      <c r="F31" s="34">
        <v>98</v>
      </c>
      <c r="G31" s="34">
        <f t="shared" si="0"/>
        <v>117.6</v>
      </c>
      <c r="H31" s="34">
        <f t="shared" si="1"/>
        <v>82.32</v>
      </c>
      <c r="I31" s="35">
        <f t="shared" si="2"/>
        <v>117.6</v>
      </c>
      <c r="J31" s="35">
        <f t="shared" si="3"/>
        <v>82.32</v>
      </c>
    </row>
    <row r="32" spans="1:10" s="36" customFormat="1" ht="24" customHeight="1">
      <c r="A32" s="63">
        <f t="shared" si="4"/>
        <v>23</v>
      </c>
      <c r="B32" s="51" t="s">
        <v>24</v>
      </c>
      <c r="C32" s="19" t="s">
        <v>12</v>
      </c>
      <c r="D32" s="34">
        <v>2</v>
      </c>
      <c r="E32" s="34">
        <v>1</v>
      </c>
      <c r="F32" s="34">
        <v>107</v>
      </c>
      <c r="G32" s="34">
        <f t="shared" si="0"/>
        <v>128.4</v>
      </c>
      <c r="H32" s="34">
        <f t="shared" si="1"/>
        <v>89.88</v>
      </c>
      <c r="I32" s="35">
        <f t="shared" si="2"/>
        <v>128.4</v>
      </c>
      <c r="J32" s="35">
        <f t="shared" si="3"/>
        <v>89.88</v>
      </c>
    </row>
    <row r="33" spans="1:10" s="36" customFormat="1" ht="24.75" customHeight="1">
      <c r="A33" s="63">
        <f t="shared" si="4"/>
        <v>24</v>
      </c>
      <c r="B33" s="79" t="s">
        <v>25</v>
      </c>
      <c r="C33" s="19" t="s">
        <v>12</v>
      </c>
      <c r="D33" s="34">
        <v>10</v>
      </c>
      <c r="E33" s="34">
        <v>4</v>
      </c>
      <c r="F33" s="34">
        <v>12</v>
      </c>
      <c r="G33" s="34">
        <f t="shared" si="0"/>
        <v>14.399999999999999</v>
      </c>
      <c r="H33" s="34">
        <f t="shared" si="1"/>
        <v>10.079999999999998</v>
      </c>
      <c r="I33" s="35">
        <f t="shared" si="2"/>
        <v>57.599999999999994</v>
      </c>
      <c r="J33" s="35">
        <f t="shared" si="3"/>
        <v>40.31999999999999</v>
      </c>
    </row>
    <row r="34" spans="1:10" s="36" customFormat="1" ht="24.75" customHeight="1">
      <c r="A34" s="63">
        <f t="shared" si="4"/>
        <v>25</v>
      </c>
      <c r="B34" s="79" t="s">
        <v>26</v>
      </c>
      <c r="C34" s="19" t="s">
        <v>12</v>
      </c>
      <c r="D34" s="34">
        <v>30</v>
      </c>
      <c r="E34" s="34">
        <v>4</v>
      </c>
      <c r="F34" s="34">
        <v>24</v>
      </c>
      <c r="G34" s="34">
        <f t="shared" si="0"/>
        <v>28.799999999999997</v>
      </c>
      <c r="H34" s="34">
        <f t="shared" si="1"/>
        <v>20.159999999999997</v>
      </c>
      <c r="I34" s="35">
        <f t="shared" si="2"/>
        <v>115.19999999999999</v>
      </c>
      <c r="J34" s="35">
        <f t="shared" si="3"/>
        <v>80.63999999999999</v>
      </c>
    </row>
    <row r="35" spans="1:10" s="36" customFormat="1" ht="24.75" customHeight="1">
      <c r="A35" s="63">
        <f t="shared" si="4"/>
        <v>26</v>
      </c>
      <c r="B35" s="79" t="s">
        <v>27</v>
      </c>
      <c r="C35" s="19" t="s">
        <v>12</v>
      </c>
      <c r="D35" s="34">
        <v>40</v>
      </c>
      <c r="E35" s="34">
        <v>8</v>
      </c>
      <c r="F35" s="34">
        <v>30</v>
      </c>
      <c r="G35" s="34">
        <f t="shared" si="0"/>
        <v>36</v>
      </c>
      <c r="H35" s="34">
        <f t="shared" si="1"/>
        <v>25.2</v>
      </c>
      <c r="I35" s="35">
        <f t="shared" si="2"/>
        <v>288</v>
      </c>
      <c r="J35" s="35">
        <f t="shared" si="3"/>
        <v>201.6</v>
      </c>
    </row>
    <row r="36" spans="1:10" s="36" customFormat="1" ht="24.75" customHeight="1">
      <c r="A36" s="63">
        <f t="shared" si="4"/>
        <v>27</v>
      </c>
      <c r="B36" s="51" t="s">
        <v>28</v>
      </c>
      <c r="C36" s="19" t="s">
        <v>12</v>
      </c>
      <c r="D36" s="34">
        <v>10</v>
      </c>
      <c r="E36" s="34">
        <v>20</v>
      </c>
      <c r="F36" s="34">
        <v>18</v>
      </c>
      <c r="G36" s="34">
        <f t="shared" si="0"/>
        <v>21.599999999999998</v>
      </c>
      <c r="H36" s="34">
        <f t="shared" si="1"/>
        <v>15.119999999999997</v>
      </c>
      <c r="I36" s="35">
        <f t="shared" si="2"/>
        <v>431.99999999999994</v>
      </c>
      <c r="J36" s="35">
        <f t="shared" si="3"/>
        <v>302.4</v>
      </c>
    </row>
    <row r="37" spans="1:10" s="36" customFormat="1" ht="24.75" customHeight="1">
      <c r="A37" s="63">
        <f t="shared" si="4"/>
        <v>28</v>
      </c>
      <c r="B37" s="51" t="s">
        <v>29</v>
      </c>
      <c r="C37" s="19" t="s">
        <v>12</v>
      </c>
      <c r="D37" s="34">
        <v>15</v>
      </c>
      <c r="E37" s="34">
        <v>10</v>
      </c>
      <c r="F37" s="34">
        <v>21</v>
      </c>
      <c r="G37" s="34">
        <f t="shared" si="0"/>
        <v>25.2</v>
      </c>
      <c r="H37" s="34">
        <f t="shared" si="1"/>
        <v>17.639999999999997</v>
      </c>
      <c r="I37" s="35">
        <f t="shared" si="2"/>
        <v>252</v>
      </c>
      <c r="J37" s="35">
        <f t="shared" si="3"/>
        <v>176.39999999999998</v>
      </c>
    </row>
    <row r="38" spans="1:10" s="36" customFormat="1" ht="24.75" customHeight="1">
      <c r="A38" s="63">
        <f t="shared" si="4"/>
        <v>29</v>
      </c>
      <c r="B38" s="52" t="s">
        <v>30</v>
      </c>
      <c r="C38" s="19" t="s">
        <v>12</v>
      </c>
      <c r="D38" s="34">
        <v>50</v>
      </c>
      <c r="E38" s="34">
        <v>80</v>
      </c>
      <c r="F38" s="34">
        <v>44</v>
      </c>
      <c r="G38" s="34">
        <f t="shared" si="0"/>
        <v>52.8</v>
      </c>
      <c r="H38" s="34">
        <f t="shared" si="1"/>
        <v>36.959999999999994</v>
      </c>
      <c r="I38" s="35">
        <f t="shared" si="2"/>
        <v>4224</v>
      </c>
      <c r="J38" s="35">
        <f t="shared" si="3"/>
        <v>2956.7999999999993</v>
      </c>
    </row>
    <row r="39" spans="1:10" s="36" customFormat="1" ht="24.75" customHeight="1">
      <c r="A39" s="63">
        <f t="shared" si="4"/>
        <v>30</v>
      </c>
      <c r="B39" s="51" t="s">
        <v>31</v>
      </c>
      <c r="C39" s="19" t="s">
        <v>12</v>
      </c>
      <c r="D39" s="34">
        <v>30</v>
      </c>
      <c r="E39" s="34">
        <v>80</v>
      </c>
      <c r="F39" s="34">
        <v>77</v>
      </c>
      <c r="G39" s="34">
        <f t="shared" si="0"/>
        <v>92.39999999999999</v>
      </c>
      <c r="H39" s="34">
        <f t="shared" si="1"/>
        <v>64.67999999999999</v>
      </c>
      <c r="I39" s="35">
        <f t="shared" si="2"/>
        <v>7391.999999999999</v>
      </c>
      <c r="J39" s="35">
        <f t="shared" si="3"/>
        <v>5174.4</v>
      </c>
    </row>
    <row r="40" spans="1:10" s="36" customFormat="1" ht="24.75" customHeight="1">
      <c r="A40" s="63">
        <f t="shared" si="4"/>
        <v>31</v>
      </c>
      <c r="B40" s="51" t="s">
        <v>186</v>
      </c>
      <c r="C40" s="19" t="s">
        <v>12</v>
      </c>
      <c r="D40" s="34">
        <v>4</v>
      </c>
      <c r="E40" s="34">
        <v>8</v>
      </c>
      <c r="F40" s="34">
        <v>51</v>
      </c>
      <c r="G40" s="34">
        <v>113</v>
      </c>
      <c r="H40" s="34">
        <f t="shared" si="1"/>
        <v>79.1</v>
      </c>
      <c r="I40" s="35">
        <f t="shared" si="2"/>
        <v>904</v>
      </c>
      <c r="J40" s="35">
        <f t="shared" si="3"/>
        <v>632.8</v>
      </c>
    </row>
    <row r="41" spans="1:10" s="36" customFormat="1" ht="24.75" customHeight="1">
      <c r="A41" s="63">
        <f t="shared" si="4"/>
        <v>32</v>
      </c>
      <c r="B41" s="51" t="s">
        <v>32</v>
      </c>
      <c r="C41" s="19" t="s">
        <v>12</v>
      </c>
      <c r="D41" s="34">
        <v>35</v>
      </c>
      <c r="E41" s="34">
        <v>60</v>
      </c>
      <c r="F41" s="34">
        <v>105</v>
      </c>
      <c r="G41" s="34">
        <f t="shared" si="0"/>
        <v>126</v>
      </c>
      <c r="H41" s="34">
        <f t="shared" si="1"/>
        <v>88.19999999999999</v>
      </c>
      <c r="I41" s="35">
        <f t="shared" si="2"/>
        <v>7560</v>
      </c>
      <c r="J41" s="35">
        <f t="shared" si="3"/>
        <v>5291.999999999999</v>
      </c>
    </row>
    <row r="42" spans="1:10" s="36" customFormat="1" ht="24.75" customHeight="1">
      <c r="A42" s="63">
        <f t="shared" si="4"/>
        <v>33</v>
      </c>
      <c r="B42" s="80" t="s">
        <v>33</v>
      </c>
      <c r="C42" s="19" t="s">
        <v>12</v>
      </c>
      <c r="D42" s="34">
        <v>4</v>
      </c>
      <c r="E42" s="34">
        <v>8</v>
      </c>
      <c r="F42" s="45">
        <v>110</v>
      </c>
      <c r="G42" s="34">
        <f t="shared" si="0"/>
        <v>132</v>
      </c>
      <c r="H42" s="34">
        <f t="shared" si="1"/>
        <v>92.39999999999999</v>
      </c>
      <c r="I42" s="35">
        <f t="shared" si="2"/>
        <v>1056</v>
      </c>
      <c r="J42" s="35">
        <f t="shared" si="3"/>
        <v>739.1999999999999</v>
      </c>
    </row>
    <row r="43" spans="1:10" s="36" customFormat="1" ht="24.75" customHeight="1">
      <c r="A43" s="63">
        <f t="shared" si="4"/>
        <v>34</v>
      </c>
      <c r="B43" s="80" t="s">
        <v>34</v>
      </c>
      <c r="C43" s="19" t="s">
        <v>12</v>
      </c>
      <c r="D43" s="34">
        <v>4</v>
      </c>
      <c r="E43" s="34">
        <v>8</v>
      </c>
      <c r="F43" s="34">
        <v>82</v>
      </c>
      <c r="G43" s="34">
        <f t="shared" si="0"/>
        <v>98.39999999999999</v>
      </c>
      <c r="H43" s="34">
        <f t="shared" si="1"/>
        <v>68.88</v>
      </c>
      <c r="I43" s="35">
        <f t="shared" si="2"/>
        <v>787.1999999999999</v>
      </c>
      <c r="J43" s="35">
        <f t="shared" si="3"/>
        <v>551.04</v>
      </c>
    </row>
    <row r="44" spans="1:10" s="36" customFormat="1" ht="24.75" customHeight="1">
      <c r="A44" s="63">
        <f t="shared" si="4"/>
        <v>35</v>
      </c>
      <c r="B44" s="80" t="s">
        <v>35</v>
      </c>
      <c r="C44" s="19" t="s">
        <v>12</v>
      </c>
      <c r="D44" s="34">
        <v>50</v>
      </c>
      <c r="E44" s="34">
        <v>50</v>
      </c>
      <c r="F44" s="34">
        <v>11</v>
      </c>
      <c r="G44" s="34">
        <f t="shared" si="0"/>
        <v>13.2</v>
      </c>
      <c r="H44" s="34">
        <f t="shared" si="1"/>
        <v>9.239999999999998</v>
      </c>
      <c r="I44" s="35">
        <f t="shared" si="2"/>
        <v>660</v>
      </c>
      <c r="J44" s="35">
        <f t="shared" si="3"/>
        <v>461.99999999999994</v>
      </c>
    </row>
    <row r="45" spans="1:10" s="36" customFormat="1" ht="24.75" customHeight="1">
      <c r="A45" s="63">
        <f t="shared" si="4"/>
        <v>36</v>
      </c>
      <c r="B45" s="79" t="s">
        <v>36</v>
      </c>
      <c r="C45" s="19" t="s">
        <v>12</v>
      </c>
      <c r="D45" s="34">
        <v>5</v>
      </c>
      <c r="E45" s="34">
        <v>6</v>
      </c>
      <c r="F45" s="34">
        <v>11</v>
      </c>
      <c r="G45" s="34">
        <f t="shared" si="0"/>
        <v>13.2</v>
      </c>
      <c r="H45" s="34">
        <f t="shared" si="1"/>
        <v>9.239999999999998</v>
      </c>
      <c r="I45" s="35">
        <f t="shared" si="2"/>
        <v>79.19999999999999</v>
      </c>
      <c r="J45" s="35">
        <f t="shared" si="3"/>
        <v>55.43999999999999</v>
      </c>
    </row>
    <row r="46" spans="1:10" s="36" customFormat="1" ht="24.75" customHeight="1">
      <c r="A46" s="63">
        <f t="shared" si="4"/>
        <v>37</v>
      </c>
      <c r="B46" s="79" t="s">
        <v>37</v>
      </c>
      <c r="C46" s="19" t="s">
        <v>12</v>
      </c>
      <c r="D46" s="34">
        <v>5</v>
      </c>
      <c r="E46" s="34">
        <v>6</v>
      </c>
      <c r="F46" s="34">
        <v>13</v>
      </c>
      <c r="G46" s="34">
        <f t="shared" si="0"/>
        <v>15.6</v>
      </c>
      <c r="H46" s="34">
        <f t="shared" si="1"/>
        <v>10.92</v>
      </c>
      <c r="I46" s="35">
        <f t="shared" si="2"/>
        <v>93.6</v>
      </c>
      <c r="J46" s="35">
        <f t="shared" si="3"/>
        <v>65.52</v>
      </c>
    </row>
    <row r="47" spans="1:10" s="36" customFormat="1" ht="24.75" customHeight="1">
      <c r="A47" s="63">
        <f t="shared" si="4"/>
        <v>38</v>
      </c>
      <c r="B47" s="79" t="s">
        <v>38</v>
      </c>
      <c r="C47" s="19" t="s">
        <v>12</v>
      </c>
      <c r="D47" s="34">
        <v>5</v>
      </c>
      <c r="E47" s="34">
        <v>6</v>
      </c>
      <c r="F47" s="34">
        <v>15.5</v>
      </c>
      <c r="G47" s="34">
        <f t="shared" si="0"/>
        <v>18.599999999999998</v>
      </c>
      <c r="H47" s="34">
        <f t="shared" si="1"/>
        <v>13.019999999999998</v>
      </c>
      <c r="I47" s="35">
        <f t="shared" si="2"/>
        <v>111.6</v>
      </c>
      <c r="J47" s="35">
        <f t="shared" si="3"/>
        <v>78.11999999999999</v>
      </c>
    </row>
    <row r="48" spans="1:10" s="36" customFormat="1" ht="24.75" customHeight="1">
      <c r="A48" s="63">
        <f t="shared" si="4"/>
        <v>39</v>
      </c>
      <c r="B48" s="51" t="s">
        <v>39</v>
      </c>
      <c r="C48" s="19" t="s">
        <v>12</v>
      </c>
      <c r="D48" s="34">
        <v>4</v>
      </c>
      <c r="E48" s="34">
        <v>2</v>
      </c>
      <c r="F48" s="34">
        <v>15.5</v>
      </c>
      <c r="G48" s="34">
        <f t="shared" si="0"/>
        <v>18.599999999999998</v>
      </c>
      <c r="H48" s="34">
        <f t="shared" si="1"/>
        <v>13.019999999999998</v>
      </c>
      <c r="I48" s="35">
        <f t="shared" si="2"/>
        <v>37.199999999999996</v>
      </c>
      <c r="J48" s="35">
        <f t="shared" si="3"/>
        <v>26.039999999999996</v>
      </c>
    </row>
    <row r="49" spans="1:10" s="36" customFormat="1" ht="24.75" customHeight="1">
      <c r="A49" s="63">
        <f t="shared" si="4"/>
        <v>40</v>
      </c>
      <c r="B49" s="51" t="s">
        <v>40</v>
      </c>
      <c r="C49" s="19" t="s">
        <v>12</v>
      </c>
      <c r="D49" s="34">
        <v>4</v>
      </c>
      <c r="E49" s="34">
        <v>2</v>
      </c>
      <c r="F49" s="34">
        <v>20</v>
      </c>
      <c r="G49" s="34">
        <f t="shared" si="0"/>
        <v>24</v>
      </c>
      <c r="H49" s="34">
        <f t="shared" si="1"/>
        <v>16.799999999999997</v>
      </c>
      <c r="I49" s="35">
        <f t="shared" si="2"/>
        <v>48</v>
      </c>
      <c r="J49" s="35">
        <f t="shared" si="3"/>
        <v>33.599999999999994</v>
      </c>
    </row>
    <row r="50" spans="1:10" s="36" customFormat="1" ht="24.75" customHeight="1">
      <c r="A50" s="63">
        <f t="shared" si="4"/>
        <v>41</v>
      </c>
      <c r="B50" s="52" t="s">
        <v>41</v>
      </c>
      <c r="C50" s="19" t="s">
        <v>12</v>
      </c>
      <c r="D50" s="34">
        <v>4</v>
      </c>
      <c r="E50" s="34">
        <v>2</v>
      </c>
      <c r="F50" s="34">
        <v>25</v>
      </c>
      <c r="G50" s="34">
        <f t="shared" si="0"/>
        <v>30</v>
      </c>
      <c r="H50" s="34">
        <f t="shared" si="1"/>
        <v>21</v>
      </c>
      <c r="I50" s="35">
        <f t="shared" si="2"/>
        <v>60</v>
      </c>
      <c r="J50" s="35">
        <f t="shared" si="3"/>
        <v>42</v>
      </c>
    </row>
    <row r="51" spans="1:10" s="36" customFormat="1" ht="24.75" customHeight="1">
      <c r="A51" s="63">
        <f t="shared" si="4"/>
        <v>42</v>
      </c>
      <c r="B51" s="51" t="s">
        <v>42</v>
      </c>
      <c r="C51" s="19" t="s">
        <v>12</v>
      </c>
      <c r="D51" s="34">
        <v>4</v>
      </c>
      <c r="E51" s="34">
        <v>2</v>
      </c>
      <c r="F51" s="45">
        <v>42</v>
      </c>
      <c r="G51" s="34">
        <f t="shared" si="0"/>
        <v>50.4</v>
      </c>
      <c r="H51" s="34">
        <f t="shared" si="1"/>
        <v>35.279999999999994</v>
      </c>
      <c r="I51" s="35">
        <f t="shared" si="2"/>
        <v>100.8</v>
      </c>
      <c r="J51" s="35">
        <f t="shared" si="3"/>
        <v>70.55999999999999</v>
      </c>
    </row>
    <row r="52" spans="1:10" s="36" customFormat="1" ht="24.75" customHeight="1">
      <c r="A52" s="63">
        <f t="shared" si="4"/>
        <v>43</v>
      </c>
      <c r="B52" s="52" t="s">
        <v>43</v>
      </c>
      <c r="C52" s="19" t="s">
        <v>12</v>
      </c>
      <c r="D52" s="34">
        <v>4</v>
      </c>
      <c r="E52" s="34">
        <v>2</v>
      </c>
      <c r="F52" s="45">
        <v>42</v>
      </c>
      <c r="G52" s="34">
        <f t="shared" si="0"/>
        <v>50.4</v>
      </c>
      <c r="H52" s="34">
        <f t="shared" si="1"/>
        <v>35.279999999999994</v>
      </c>
      <c r="I52" s="35">
        <f t="shared" si="2"/>
        <v>100.8</v>
      </c>
      <c r="J52" s="35">
        <f t="shared" si="3"/>
        <v>70.55999999999999</v>
      </c>
    </row>
    <row r="53" spans="1:10" s="36" customFormat="1" ht="24.75" customHeight="1">
      <c r="A53" s="63">
        <f t="shared" si="4"/>
        <v>44</v>
      </c>
      <c r="B53" s="51" t="s">
        <v>44</v>
      </c>
      <c r="C53" s="19" t="s">
        <v>12</v>
      </c>
      <c r="D53" s="34">
        <v>4</v>
      </c>
      <c r="E53" s="34">
        <v>8</v>
      </c>
      <c r="F53" s="34">
        <v>60</v>
      </c>
      <c r="G53" s="34">
        <f t="shared" si="0"/>
        <v>72</v>
      </c>
      <c r="H53" s="34">
        <f t="shared" si="1"/>
        <v>50.4</v>
      </c>
      <c r="I53" s="35">
        <f t="shared" si="2"/>
        <v>576</v>
      </c>
      <c r="J53" s="35">
        <f t="shared" si="3"/>
        <v>403.2</v>
      </c>
    </row>
    <row r="54" spans="1:10" s="36" customFormat="1" ht="24.75" customHeight="1">
      <c r="A54" s="63">
        <f t="shared" si="4"/>
        <v>45</v>
      </c>
      <c r="B54" s="51" t="s">
        <v>45</v>
      </c>
      <c r="C54" s="19" t="s">
        <v>12</v>
      </c>
      <c r="D54" s="34">
        <v>4</v>
      </c>
      <c r="E54" s="34">
        <v>6</v>
      </c>
      <c r="F54" s="34">
        <v>66</v>
      </c>
      <c r="G54" s="34">
        <f t="shared" si="0"/>
        <v>79.2</v>
      </c>
      <c r="H54" s="34">
        <f t="shared" si="1"/>
        <v>55.44</v>
      </c>
      <c r="I54" s="35">
        <f t="shared" si="2"/>
        <v>475.20000000000005</v>
      </c>
      <c r="J54" s="35">
        <f t="shared" si="3"/>
        <v>332.64</v>
      </c>
    </row>
    <row r="55" spans="1:10" s="36" customFormat="1" ht="24.75" customHeight="1">
      <c r="A55" s="63">
        <f t="shared" si="4"/>
        <v>46</v>
      </c>
      <c r="B55" s="51" t="s">
        <v>143</v>
      </c>
      <c r="C55" s="19" t="s">
        <v>12</v>
      </c>
      <c r="D55" s="34">
        <v>25</v>
      </c>
      <c r="E55" s="34">
        <v>20</v>
      </c>
      <c r="F55" s="45">
        <v>24.5</v>
      </c>
      <c r="G55" s="34">
        <f t="shared" si="0"/>
        <v>29.4</v>
      </c>
      <c r="H55" s="34">
        <f t="shared" si="1"/>
        <v>20.58</v>
      </c>
      <c r="I55" s="35">
        <f t="shared" si="2"/>
        <v>588</v>
      </c>
      <c r="J55" s="35">
        <f t="shared" si="3"/>
        <v>411.59999999999997</v>
      </c>
    </row>
    <row r="56" spans="1:10" s="36" customFormat="1" ht="24.75" customHeight="1">
      <c r="A56" s="63">
        <f t="shared" si="4"/>
        <v>47</v>
      </c>
      <c r="B56" s="51" t="s">
        <v>144</v>
      </c>
      <c r="C56" s="19" t="s">
        <v>12</v>
      </c>
      <c r="D56" s="34">
        <v>25</v>
      </c>
      <c r="E56" s="34">
        <v>20</v>
      </c>
      <c r="F56" s="45">
        <v>27.5</v>
      </c>
      <c r="G56" s="34">
        <f t="shared" si="0"/>
        <v>33</v>
      </c>
      <c r="H56" s="34">
        <f t="shared" si="1"/>
        <v>23.099999999999998</v>
      </c>
      <c r="I56" s="35">
        <f t="shared" si="2"/>
        <v>660</v>
      </c>
      <c r="J56" s="35">
        <f t="shared" si="3"/>
        <v>461.99999999999994</v>
      </c>
    </row>
    <row r="57" spans="1:10" s="36" customFormat="1" ht="24.75" customHeight="1">
      <c r="A57" s="63">
        <f t="shared" si="4"/>
        <v>48</v>
      </c>
      <c r="B57" s="52" t="s">
        <v>145</v>
      </c>
      <c r="C57" s="19" t="s">
        <v>12</v>
      </c>
      <c r="D57" s="34">
        <v>12</v>
      </c>
      <c r="E57" s="34">
        <v>6</v>
      </c>
      <c r="F57" s="45">
        <v>33</v>
      </c>
      <c r="G57" s="34">
        <f t="shared" si="0"/>
        <v>39.6</v>
      </c>
      <c r="H57" s="34">
        <f t="shared" si="1"/>
        <v>27.72</v>
      </c>
      <c r="I57" s="35">
        <f t="shared" si="2"/>
        <v>237.60000000000002</v>
      </c>
      <c r="J57" s="35">
        <f t="shared" si="3"/>
        <v>166.32</v>
      </c>
    </row>
    <row r="58" spans="1:10" s="36" customFormat="1" ht="24.75" customHeight="1">
      <c r="A58" s="63">
        <f t="shared" si="4"/>
        <v>49</v>
      </c>
      <c r="B58" s="51" t="s">
        <v>146</v>
      </c>
      <c r="C58" s="19" t="s">
        <v>12</v>
      </c>
      <c r="D58" s="34">
        <v>3</v>
      </c>
      <c r="E58" s="34">
        <v>3</v>
      </c>
      <c r="F58" s="45">
        <v>37</v>
      </c>
      <c r="G58" s="34">
        <f t="shared" si="0"/>
        <v>44.4</v>
      </c>
      <c r="H58" s="34">
        <f t="shared" si="1"/>
        <v>31.08</v>
      </c>
      <c r="I58" s="35">
        <f t="shared" si="2"/>
        <v>133.2</v>
      </c>
      <c r="J58" s="35">
        <f t="shared" si="3"/>
        <v>93.24</v>
      </c>
    </row>
    <row r="59" spans="1:10" s="36" customFormat="1" ht="24.75" customHeight="1">
      <c r="A59" s="63">
        <f t="shared" si="4"/>
        <v>50</v>
      </c>
      <c r="B59" s="51" t="s">
        <v>147</v>
      </c>
      <c r="C59" s="19" t="s">
        <v>12</v>
      </c>
      <c r="D59" s="34">
        <v>12</v>
      </c>
      <c r="E59" s="34">
        <v>3</v>
      </c>
      <c r="F59" s="45">
        <v>49</v>
      </c>
      <c r="G59" s="34">
        <f t="shared" si="0"/>
        <v>58.8</v>
      </c>
      <c r="H59" s="34">
        <f t="shared" si="1"/>
        <v>41.16</v>
      </c>
      <c r="I59" s="35">
        <f t="shared" si="2"/>
        <v>176.39999999999998</v>
      </c>
      <c r="J59" s="35">
        <f t="shared" si="3"/>
        <v>123.47999999999999</v>
      </c>
    </row>
    <row r="60" spans="1:10" s="36" customFormat="1" ht="24.75" customHeight="1">
      <c r="A60" s="63">
        <f t="shared" si="4"/>
        <v>51</v>
      </c>
      <c r="B60" s="51" t="s">
        <v>148</v>
      </c>
      <c r="C60" s="19" t="s">
        <v>12</v>
      </c>
      <c r="D60" s="34">
        <v>10</v>
      </c>
      <c r="E60" s="34">
        <v>3</v>
      </c>
      <c r="F60" s="45">
        <v>49</v>
      </c>
      <c r="G60" s="34">
        <f t="shared" si="0"/>
        <v>58.8</v>
      </c>
      <c r="H60" s="34">
        <f t="shared" si="1"/>
        <v>41.16</v>
      </c>
      <c r="I60" s="35">
        <f t="shared" si="2"/>
        <v>176.39999999999998</v>
      </c>
      <c r="J60" s="35">
        <f t="shared" si="3"/>
        <v>123.47999999999999</v>
      </c>
    </row>
    <row r="61" spans="1:10" s="36" customFormat="1" ht="24.75" customHeight="1">
      <c r="A61" s="63">
        <f t="shared" si="4"/>
        <v>52</v>
      </c>
      <c r="B61" s="52" t="s">
        <v>46</v>
      </c>
      <c r="C61" s="19" t="s">
        <v>12</v>
      </c>
      <c r="D61" s="34">
        <v>10</v>
      </c>
      <c r="E61" s="34">
        <v>6</v>
      </c>
      <c r="F61" s="45">
        <v>14</v>
      </c>
      <c r="G61" s="34">
        <f t="shared" si="0"/>
        <v>16.8</v>
      </c>
      <c r="H61" s="34">
        <f t="shared" si="1"/>
        <v>11.76</v>
      </c>
      <c r="I61" s="35">
        <f t="shared" si="2"/>
        <v>100.80000000000001</v>
      </c>
      <c r="J61" s="35">
        <f t="shared" si="3"/>
        <v>70.56</v>
      </c>
    </row>
    <row r="62" spans="1:10" s="36" customFormat="1" ht="24.75" customHeight="1">
      <c r="A62" s="63">
        <f t="shared" si="4"/>
        <v>53</v>
      </c>
      <c r="B62" s="51" t="s">
        <v>47</v>
      </c>
      <c r="C62" s="19" t="s">
        <v>12</v>
      </c>
      <c r="D62" s="34">
        <v>6</v>
      </c>
      <c r="E62" s="34">
        <v>2</v>
      </c>
      <c r="F62" s="45">
        <v>17</v>
      </c>
      <c r="G62" s="34">
        <f t="shared" si="0"/>
        <v>20.4</v>
      </c>
      <c r="H62" s="34">
        <f t="shared" si="1"/>
        <v>14.279999999999998</v>
      </c>
      <c r="I62" s="35">
        <f t="shared" si="2"/>
        <v>40.8</v>
      </c>
      <c r="J62" s="35">
        <f t="shared" si="3"/>
        <v>28.559999999999995</v>
      </c>
    </row>
    <row r="63" spans="1:10" s="36" customFormat="1" ht="24.75" customHeight="1">
      <c r="A63" s="63">
        <f t="shared" si="4"/>
        <v>54</v>
      </c>
      <c r="B63" s="52" t="s">
        <v>48</v>
      </c>
      <c r="C63" s="19" t="s">
        <v>12</v>
      </c>
      <c r="D63" s="34">
        <v>20</v>
      </c>
      <c r="E63" s="34">
        <v>10</v>
      </c>
      <c r="F63" s="45">
        <v>20</v>
      </c>
      <c r="G63" s="34">
        <f t="shared" si="0"/>
        <v>24</v>
      </c>
      <c r="H63" s="34">
        <f t="shared" si="1"/>
        <v>16.799999999999997</v>
      </c>
      <c r="I63" s="35">
        <f t="shared" si="2"/>
        <v>240</v>
      </c>
      <c r="J63" s="35">
        <f t="shared" si="3"/>
        <v>167.99999999999997</v>
      </c>
    </row>
    <row r="64" spans="1:10" s="36" customFormat="1" ht="24.75" customHeight="1">
      <c r="A64" s="63">
        <f t="shared" si="4"/>
        <v>55</v>
      </c>
      <c r="B64" s="52" t="s">
        <v>49</v>
      </c>
      <c r="C64" s="19" t="s">
        <v>12</v>
      </c>
      <c r="D64" s="34">
        <v>20</v>
      </c>
      <c r="E64" s="34">
        <v>2</v>
      </c>
      <c r="F64" s="45">
        <v>23</v>
      </c>
      <c r="G64" s="34">
        <f t="shared" si="0"/>
        <v>27.599999999999998</v>
      </c>
      <c r="H64" s="34">
        <f t="shared" si="1"/>
        <v>19.319999999999997</v>
      </c>
      <c r="I64" s="35">
        <f t="shared" si="2"/>
        <v>55.199999999999996</v>
      </c>
      <c r="J64" s="35">
        <f t="shared" si="3"/>
        <v>38.63999999999999</v>
      </c>
    </row>
    <row r="65" spans="1:10" s="36" customFormat="1" ht="24.75" customHeight="1">
      <c r="A65" s="63">
        <f t="shared" si="4"/>
        <v>56</v>
      </c>
      <c r="B65" s="52" t="s">
        <v>136</v>
      </c>
      <c r="C65" s="19" t="s">
        <v>12</v>
      </c>
      <c r="D65" s="34">
        <v>10</v>
      </c>
      <c r="E65" s="34">
        <v>10</v>
      </c>
      <c r="F65" s="45">
        <v>32</v>
      </c>
      <c r="G65" s="34">
        <f aca="true" t="shared" si="5" ref="G65:G130">F65*1.2</f>
        <v>38.4</v>
      </c>
      <c r="H65" s="34">
        <f t="shared" si="1"/>
        <v>26.88</v>
      </c>
      <c r="I65" s="35">
        <f t="shared" si="2"/>
        <v>384</v>
      </c>
      <c r="J65" s="35">
        <f t="shared" si="3"/>
        <v>268.8</v>
      </c>
    </row>
    <row r="66" spans="1:10" s="36" customFormat="1" ht="24.75" customHeight="1">
      <c r="A66" s="63">
        <f t="shared" si="4"/>
        <v>57</v>
      </c>
      <c r="B66" s="52" t="s">
        <v>50</v>
      </c>
      <c r="C66" s="19" t="s">
        <v>12</v>
      </c>
      <c r="D66" s="34">
        <v>2</v>
      </c>
      <c r="E66" s="34">
        <v>4</v>
      </c>
      <c r="F66" s="45">
        <v>32</v>
      </c>
      <c r="G66" s="34">
        <f t="shared" si="5"/>
        <v>38.4</v>
      </c>
      <c r="H66" s="34">
        <f t="shared" si="1"/>
        <v>26.88</v>
      </c>
      <c r="I66" s="35">
        <f t="shared" si="2"/>
        <v>153.6</v>
      </c>
      <c r="J66" s="35">
        <f t="shared" si="3"/>
        <v>107.52</v>
      </c>
    </row>
    <row r="67" spans="1:10" s="36" customFormat="1" ht="24.75" customHeight="1">
      <c r="A67" s="63">
        <f t="shared" si="4"/>
        <v>58</v>
      </c>
      <c r="B67" s="52" t="s">
        <v>51</v>
      </c>
      <c r="C67" s="19" t="s">
        <v>12</v>
      </c>
      <c r="D67" s="34">
        <v>15</v>
      </c>
      <c r="E67" s="34">
        <v>6</v>
      </c>
      <c r="F67" s="45">
        <v>40</v>
      </c>
      <c r="G67" s="34">
        <f t="shared" si="5"/>
        <v>48</v>
      </c>
      <c r="H67" s="34">
        <f t="shared" si="1"/>
        <v>33.599999999999994</v>
      </c>
      <c r="I67" s="35">
        <f t="shared" si="2"/>
        <v>288</v>
      </c>
      <c r="J67" s="35">
        <f t="shared" si="3"/>
        <v>201.59999999999997</v>
      </c>
    </row>
    <row r="68" spans="1:10" s="36" customFormat="1" ht="24.75" customHeight="1">
      <c r="A68" s="63">
        <f t="shared" si="4"/>
        <v>59</v>
      </c>
      <c r="B68" s="51" t="s">
        <v>52</v>
      </c>
      <c r="C68" s="19" t="s">
        <v>12</v>
      </c>
      <c r="D68" s="34">
        <v>2</v>
      </c>
      <c r="E68" s="34">
        <v>4</v>
      </c>
      <c r="F68" s="45">
        <v>71</v>
      </c>
      <c r="G68" s="34">
        <f t="shared" si="5"/>
        <v>85.2</v>
      </c>
      <c r="H68" s="34">
        <f t="shared" si="1"/>
        <v>59.64</v>
      </c>
      <c r="I68" s="35">
        <f t="shared" si="2"/>
        <v>340.8</v>
      </c>
      <c r="J68" s="35">
        <f t="shared" si="3"/>
        <v>238.56</v>
      </c>
    </row>
    <row r="69" spans="1:10" s="36" customFormat="1" ht="24.75" customHeight="1">
      <c r="A69" s="63">
        <f t="shared" si="4"/>
        <v>60</v>
      </c>
      <c r="B69" s="51" t="s">
        <v>187</v>
      </c>
      <c r="C69" s="19" t="s">
        <v>12</v>
      </c>
      <c r="D69" s="34"/>
      <c r="E69" s="34">
        <v>4</v>
      </c>
      <c r="F69" s="45"/>
      <c r="G69" s="34">
        <v>112</v>
      </c>
      <c r="H69" s="34">
        <f aca="true" t="shared" si="6" ref="H69:H132">G69*0.7</f>
        <v>78.39999999999999</v>
      </c>
      <c r="I69" s="35">
        <f t="shared" si="2"/>
        <v>448</v>
      </c>
      <c r="J69" s="35">
        <f t="shared" si="3"/>
        <v>313.59999999999997</v>
      </c>
    </row>
    <row r="70" spans="1:10" s="36" customFormat="1" ht="24.75" customHeight="1">
      <c r="A70" s="63">
        <f t="shared" si="4"/>
        <v>61</v>
      </c>
      <c r="B70" s="51" t="s">
        <v>188</v>
      </c>
      <c r="C70" s="19" t="s">
        <v>12</v>
      </c>
      <c r="D70" s="34"/>
      <c r="E70" s="34">
        <v>2</v>
      </c>
      <c r="F70" s="45"/>
      <c r="G70" s="34">
        <v>147</v>
      </c>
      <c r="H70" s="34">
        <f t="shared" si="6"/>
        <v>102.89999999999999</v>
      </c>
      <c r="I70" s="35">
        <f t="shared" si="2"/>
        <v>294</v>
      </c>
      <c r="J70" s="35">
        <f t="shared" si="3"/>
        <v>205.79999999999998</v>
      </c>
    </row>
    <row r="71" spans="1:10" s="36" customFormat="1" ht="24.75" customHeight="1">
      <c r="A71" s="63">
        <f t="shared" si="4"/>
        <v>62</v>
      </c>
      <c r="B71" s="52" t="s">
        <v>53</v>
      </c>
      <c r="C71" s="19" t="s">
        <v>12</v>
      </c>
      <c r="D71" s="34">
        <v>1</v>
      </c>
      <c r="E71" s="34">
        <v>1</v>
      </c>
      <c r="F71" s="45">
        <v>15</v>
      </c>
      <c r="G71" s="34">
        <f t="shared" si="5"/>
        <v>18</v>
      </c>
      <c r="H71" s="34">
        <f t="shared" si="6"/>
        <v>12.6</v>
      </c>
      <c r="I71" s="35">
        <f t="shared" si="2"/>
        <v>18</v>
      </c>
      <c r="J71" s="35">
        <f t="shared" si="3"/>
        <v>12.6</v>
      </c>
    </row>
    <row r="72" spans="1:10" s="36" customFormat="1" ht="24.75" customHeight="1">
      <c r="A72" s="63">
        <f t="shared" si="4"/>
        <v>63</v>
      </c>
      <c r="B72" s="51" t="s">
        <v>54</v>
      </c>
      <c r="C72" s="19" t="s">
        <v>12</v>
      </c>
      <c r="D72" s="34">
        <v>1</v>
      </c>
      <c r="E72" s="34">
        <v>1</v>
      </c>
      <c r="F72" s="45">
        <v>18</v>
      </c>
      <c r="G72" s="34">
        <f t="shared" si="5"/>
        <v>21.599999999999998</v>
      </c>
      <c r="H72" s="34">
        <f t="shared" si="6"/>
        <v>15.119999999999997</v>
      </c>
      <c r="I72" s="35">
        <f t="shared" si="2"/>
        <v>21.599999999999998</v>
      </c>
      <c r="J72" s="35">
        <f t="shared" si="3"/>
        <v>15.119999999999997</v>
      </c>
    </row>
    <row r="73" spans="1:10" s="36" customFormat="1" ht="24.75" customHeight="1">
      <c r="A73" s="63">
        <f t="shared" si="4"/>
        <v>64</v>
      </c>
      <c r="B73" s="51" t="s">
        <v>55</v>
      </c>
      <c r="C73" s="19" t="s">
        <v>12</v>
      </c>
      <c r="D73" s="34">
        <v>1</v>
      </c>
      <c r="E73" s="34">
        <v>1</v>
      </c>
      <c r="F73" s="45">
        <v>22</v>
      </c>
      <c r="G73" s="34">
        <f t="shared" si="5"/>
        <v>26.4</v>
      </c>
      <c r="H73" s="34">
        <f t="shared" si="6"/>
        <v>18.479999999999997</v>
      </c>
      <c r="I73" s="35">
        <f t="shared" si="2"/>
        <v>26.4</v>
      </c>
      <c r="J73" s="35">
        <f t="shared" si="3"/>
        <v>18.479999999999997</v>
      </c>
    </row>
    <row r="74" spans="1:10" s="36" customFormat="1" ht="24.75" customHeight="1">
      <c r="A74" s="63">
        <f t="shared" si="4"/>
        <v>65</v>
      </c>
      <c r="B74" s="51" t="s">
        <v>56</v>
      </c>
      <c r="C74" s="19" t="s">
        <v>12</v>
      </c>
      <c r="D74" s="34">
        <v>1</v>
      </c>
      <c r="E74" s="34">
        <v>1</v>
      </c>
      <c r="F74" s="45">
        <v>25</v>
      </c>
      <c r="G74" s="34">
        <f t="shared" si="5"/>
        <v>30</v>
      </c>
      <c r="H74" s="34">
        <f t="shared" si="6"/>
        <v>21</v>
      </c>
      <c r="I74" s="35">
        <f t="shared" si="2"/>
        <v>30</v>
      </c>
      <c r="J74" s="35">
        <f t="shared" si="3"/>
        <v>21</v>
      </c>
    </row>
    <row r="75" spans="1:10" s="36" customFormat="1" ht="24.75" customHeight="1">
      <c r="A75" s="63">
        <f t="shared" si="4"/>
        <v>66</v>
      </c>
      <c r="B75" s="51" t="s">
        <v>57</v>
      </c>
      <c r="C75" s="19" t="s">
        <v>12</v>
      </c>
      <c r="D75" s="34">
        <v>1</v>
      </c>
      <c r="E75" s="34">
        <v>1</v>
      </c>
      <c r="F75" s="45">
        <v>34</v>
      </c>
      <c r="G75" s="34">
        <f t="shared" si="5"/>
        <v>40.8</v>
      </c>
      <c r="H75" s="34">
        <f t="shared" si="6"/>
        <v>28.559999999999995</v>
      </c>
      <c r="I75" s="35">
        <f aca="true" t="shared" si="7" ref="I75:I138">G75*E75</f>
        <v>40.8</v>
      </c>
      <c r="J75" s="35">
        <f aca="true" t="shared" si="8" ref="J75:J138">H75*E75</f>
        <v>28.559999999999995</v>
      </c>
    </row>
    <row r="76" spans="1:10" s="36" customFormat="1" ht="24.75" customHeight="1">
      <c r="A76" s="63">
        <f aca="true" t="shared" si="9" ref="A76:A139">A75+1</f>
        <v>67</v>
      </c>
      <c r="B76" s="52" t="s">
        <v>58</v>
      </c>
      <c r="C76" s="19" t="s">
        <v>12</v>
      </c>
      <c r="D76" s="34">
        <v>1</v>
      </c>
      <c r="E76" s="34">
        <v>1</v>
      </c>
      <c r="F76" s="45">
        <v>34</v>
      </c>
      <c r="G76" s="34">
        <f t="shared" si="5"/>
        <v>40.8</v>
      </c>
      <c r="H76" s="34">
        <f t="shared" si="6"/>
        <v>28.559999999999995</v>
      </c>
      <c r="I76" s="35">
        <f t="shared" si="7"/>
        <v>40.8</v>
      </c>
      <c r="J76" s="35">
        <f t="shared" si="8"/>
        <v>28.559999999999995</v>
      </c>
    </row>
    <row r="77" spans="1:10" s="36" customFormat="1" ht="24.75" customHeight="1">
      <c r="A77" s="63">
        <f t="shared" si="9"/>
        <v>68</v>
      </c>
      <c r="B77" s="52" t="s">
        <v>59</v>
      </c>
      <c r="C77" s="19" t="s">
        <v>12</v>
      </c>
      <c r="D77" s="34">
        <v>2</v>
      </c>
      <c r="E77" s="34">
        <v>1</v>
      </c>
      <c r="F77" s="45">
        <v>42</v>
      </c>
      <c r="G77" s="34">
        <f t="shared" si="5"/>
        <v>50.4</v>
      </c>
      <c r="H77" s="34">
        <f t="shared" si="6"/>
        <v>35.279999999999994</v>
      </c>
      <c r="I77" s="35">
        <f t="shared" si="7"/>
        <v>50.4</v>
      </c>
      <c r="J77" s="35">
        <f t="shared" si="8"/>
        <v>35.279999999999994</v>
      </c>
    </row>
    <row r="78" spans="1:10" s="36" customFormat="1" ht="24.75" customHeight="1">
      <c r="A78" s="63">
        <f t="shared" si="9"/>
        <v>69</v>
      </c>
      <c r="B78" s="51" t="s">
        <v>60</v>
      </c>
      <c r="C78" s="19" t="s">
        <v>12</v>
      </c>
      <c r="D78" s="34">
        <v>1</v>
      </c>
      <c r="E78" s="34">
        <v>1</v>
      </c>
      <c r="F78" s="45">
        <v>73</v>
      </c>
      <c r="G78" s="34">
        <f t="shared" si="5"/>
        <v>87.6</v>
      </c>
      <c r="H78" s="34">
        <f t="shared" si="6"/>
        <v>61.31999999999999</v>
      </c>
      <c r="I78" s="35">
        <f t="shared" si="7"/>
        <v>87.6</v>
      </c>
      <c r="J78" s="35">
        <f t="shared" si="8"/>
        <v>61.31999999999999</v>
      </c>
    </row>
    <row r="79" spans="1:10" s="36" customFormat="1" ht="24.75" customHeight="1">
      <c r="A79" s="63">
        <f t="shared" si="9"/>
        <v>70</v>
      </c>
      <c r="B79" s="52" t="s">
        <v>61</v>
      </c>
      <c r="C79" s="19" t="s">
        <v>12</v>
      </c>
      <c r="D79" s="34">
        <v>20</v>
      </c>
      <c r="E79" s="34">
        <v>2</v>
      </c>
      <c r="F79" s="45">
        <v>10</v>
      </c>
      <c r="G79" s="34">
        <f t="shared" si="5"/>
        <v>12</v>
      </c>
      <c r="H79" s="34">
        <f t="shared" si="6"/>
        <v>8.399999999999999</v>
      </c>
      <c r="I79" s="35">
        <f t="shared" si="7"/>
        <v>24</v>
      </c>
      <c r="J79" s="35">
        <f t="shared" si="8"/>
        <v>16.799999999999997</v>
      </c>
    </row>
    <row r="80" spans="1:10" s="36" customFormat="1" ht="24.75" customHeight="1">
      <c r="A80" s="63">
        <f t="shared" si="9"/>
        <v>71</v>
      </c>
      <c r="B80" s="51" t="s">
        <v>62</v>
      </c>
      <c r="C80" s="19" t="s">
        <v>12</v>
      </c>
      <c r="D80" s="34">
        <v>15</v>
      </c>
      <c r="E80" s="34">
        <v>2</v>
      </c>
      <c r="F80" s="45">
        <v>13.5</v>
      </c>
      <c r="G80" s="34">
        <f t="shared" si="5"/>
        <v>16.2</v>
      </c>
      <c r="H80" s="34">
        <f t="shared" si="6"/>
        <v>11.339999999999998</v>
      </c>
      <c r="I80" s="35">
        <f t="shared" si="7"/>
        <v>32.4</v>
      </c>
      <c r="J80" s="35">
        <f t="shared" si="8"/>
        <v>22.679999999999996</v>
      </c>
    </row>
    <row r="81" spans="1:10" s="36" customFormat="1" ht="24.75" customHeight="1">
      <c r="A81" s="63">
        <f t="shared" si="9"/>
        <v>72</v>
      </c>
      <c r="B81" s="51" t="s">
        <v>63</v>
      </c>
      <c r="C81" s="19" t="s">
        <v>12</v>
      </c>
      <c r="D81" s="34">
        <v>5</v>
      </c>
      <c r="E81" s="34">
        <v>2</v>
      </c>
      <c r="F81" s="45">
        <v>20</v>
      </c>
      <c r="G81" s="34">
        <f t="shared" si="5"/>
        <v>24</v>
      </c>
      <c r="H81" s="34">
        <f t="shared" si="6"/>
        <v>16.799999999999997</v>
      </c>
      <c r="I81" s="35">
        <f t="shared" si="7"/>
        <v>48</v>
      </c>
      <c r="J81" s="35">
        <f t="shared" si="8"/>
        <v>33.599999999999994</v>
      </c>
    </row>
    <row r="82" spans="1:10" s="36" customFormat="1" ht="24.75" customHeight="1">
      <c r="A82" s="63">
        <f t="shared" si="9"/>
        <v>73</v>
      </c>
      <c r="B82" s="52" t="s">
        <v>64</v>
      </c>
      <c r="C82" s="19" t="s">
        <v>12</v>
      </c>
      <c r="D82" s="34">
        <v>3</v>
      </c>
      <c r="E82" s="34">
        <v>1</v>
      </c>
      <c r="F82" s="45">
        <v>22</v>
      </c>
      <c r="G82" s="34">
        <f t="shared" si="5"/>
        <v>26.4</v>
      </c>
      <c r="H82" s="34">
        <f t="shared" si="6"/>
        <v>18.479999999999997</v>
      </c>
      <c r="I82" s="35">
        <f t="shared" si="7"/>
        <v>26.4</v>
      </c>
      <c r="J82" s="35">
        <f t="shared" si="8"/>
        <v>18.479999999999997</v>
      </c>
    </row>
    <row r="83" spans="1:10" s="36" customFormat="1" ht="24.75" customHeight="1">
      <c r="A83" s="63">
        <f t="shared" si="9"/>
        <v>74</v>
      </c>
      <c r="B83" s="51" t="s">
        <v>65</v>
      </c>
      <c r="C83" s="19" t="s">
        <v>12</v>
      </c>
      <c r="D83" s="34">
        <v>3</v>
      </c>
      <c r="E83" s="34">
        <v>1</v>
      </c>
      <c r="F83" s="45">
        <v>26.5</v>
      </c>
      <c r="G83" s="34">
        <f t="shared" si="5"/>
        <v>31.799999999999997</v>
      </c>
      <c r="H83" s="34">
        <f t="shared" si="6"/>
        <v>22.259999999999998</v>
      </c>
      <c r="I83" s="35">
        <f t="shared" si="7"/>
        <v>31.799999999999997</v>
      </c>
      <c r="J83" s="35">
        <f t="shared" si="8"/>
        <v>22.259999999999998</v>
      </c>
    </row>
    <row r="84" spans="1:10" s="36" customFormat="1" ht="24.75" customHeight="1">
      <c r="A84" s="63">
        <f t="shared" si="9"/>
        <v>75</v>
      </c>
      <c r="B84" s="51" t="s">
        <v>66</v>
      </c>
      <c r="C84" s="19" t="s">
        <v>12</v>
      </c>
      <c r="D84" s="34">
        <v>3</v>
      </c>
      <c r="E84" s="34">
        <v>1</v>
      </c>
      <c r="F84" s="45">
        <v>26.5</v>
      </c>
      <c r="G84" s="34">
        <f t="shared" si="5"/>
        <v>31.799999999999997</v>
      </c>
      <c r="H84" s="34">
        <f t="shared" si="6"/>
        <v>22.259999999999998</v>
      </c>
      <c r="I84" s="35">
        <f t="shared" si="7"/>
        <v>31.799999999999997</v>
      </c>
      <c r="J84" s="35">
        <f t="shared" si="8"/>
        <v>22.259999999999998</v>
      </c>
    </row>
    <row r="85" spans="1:10" s="36" customFormat="1" ht="24.75" customHeight="1">
      <c r="A85" s="63">
        <f t="shared" si="9"/>
        <v>76</v>
      </c>
      <c r="B85" s="51" t="s">
        <v>67</v>
      </c>
      <c r="C85" s="19" t="s">
        <v>12</v>
      </c>
      <c r="D85" s="34">
        <v>3</v>
      </c>
      <c r="E85" s="34">
        <v>2</v>
      </c>
      <c r="F85" s="45">
        <v>36</v>
      </c>
      <c r="G85" s="34">
        <f t="shared" si="5"/>
        <v>43.199999999999996</v>
      </c>
      <c r="H85" s="34">
        <f t="shared" si="6"/>
        <v>30.239999999999995</v>
      </c>
      <c r="I85" s="35">
        <f t="shared" si="7"/>
        <v>86.39999999999999</v>
      </c>
      <c r="J85" s="35">
        <f t="shared" si="8"/>
        <v>60.47999999999999</v>
      </c>
    </row>
    <row r="86" spans="1:10" s="36" customFormat="1" ht="24.75" customHeight="1">
      <c r="A86" s="63">
        <f t="shared" si="9"/>
        <v>77</v>
      </c>
      <c r="B86" s="52" t="s">
        <v>68</v>
      </c>
      <c r="C86" s="19" t="s">
        <v>12</v>
      </c>
      <c r="D86" s="34">
        <v>15</v>
      </c>
      <c r="E86" s="34">
        <v>10</v>
      </c>
      <c r="F86" s="45">
        <v>11</v>
      </c>
      <c r="G86" s="34">
        <f t="shared" si="5"/>
        <v>13.2</v>
      </c>
      <c r="H86" s="34">
        <f t="shared" si="6"/>
        <v>9.239999999999998</v>
      </c>
      <c r="I86" s="35">
        <f t="shared" si="7"/>
        <v>132</v>
      </c>
      <c r="J86" s="35">
        <f t="shared" si="8"/>
        <v>92.39999999999998</v>
      </c>
    </row>
    <row r="87" spans="1:10" s="36" customFormat="1" ht="24.75" customHeight="1">
      <c r="A87" s="63">
        <f t="shared" si="9"/>
        <v>78</v>
      </c>
      <c r="B87" s="52" t="s">
        <v>69</v>
      </c>
      <c r="C87" s="19" t="s">
        <v>12</v>
      </c>
      <c r="D87" s="34">
        <v>15</v>
      </c>
      <c r="E87" s="34">
        <v>10</v>
      </c>
      <c r="F87" s="45">
        <v>15</v>
      </c>
      <c r="G87" s="34">
        <f t="shared" si="5"/>
        <v>18</v>
      </c>
      <c r="H87" s="34">
        <f t="shared" si="6"/>
        <v>12.6</v>
      </c>
      <c r="I87" s="35">
        <f t="shared" si="7"/>
        <v>180</v>
      </c>
      <c r="J87" s="35">
        <f t="shared" si="8"/>
        <v>126</v>
      </c>
    </row>
    <row r="88" spans="1:10" s="36" customFormat="1" ht="24.75" customHeight="1">
      <c r="A88" s="63">
        <f t="shared" si="9"/>
        <v>79</v>
      </c>
      <c r="B88" s="52" t="s">
        <v>70</v>
      </c>
      <c r="C88" s="19" t="s">
        <v>12</v>
      </c>
      <c r="D88" s="34">
        <v>10</v>
      </c>
      <c r="E88" s="34">
        <v>4</v>
      </c>
      <c r="F88" s="45">
        <v>23</v>
      </c>
      <c r="G88" s="34">
        <f t="shared" si="5"/>
        <v>27.599999999999998</v>
      </c>
      <c r="H88" s="34">
        <f t="shared" si="6"/>
        <v>19.319999999999997</v>
      </c>
      <c r="I88" s="35">
        <f t="shared" si="7"/>
        <v>110.39999999999999</v>
      </c>
      <c r="J88" s="35">
        <f t="shared" si="8"/>
        <v>77.27999999999999</v>
      </c>
    </row>
    <row r="89" spans="1:10" s="36" customFormat="1" ht="24.75" customHeight="1">
      <c r="A89" s="63">
        <f t="shared" si="9"/>
        <v>80</v>
      </c>
      <c r="B89" s="51" t="s">
        <v>71</v>
      </c>
      <c r="C89" s="19" t="s">
        <v>12</v>
      </c>
      <c r="D89" s="34">
        <v>2</v>
      </c>
      <c r="E89" s="34">
        <v>2</v>
      </c>
      <c r="F89" s="45">
        <v>31.5</v>
      </c>
      <c r="G89" s="34">
        <f t="shared" si="5"/>
        <v>37.8</v>
      </c>
      <c r="H89" s="34">
        <f t="shared" si="6"/>
        <v>26.459999999999997</v>
      </c>
      <c r="I89" s="35">
        <f t="shared" si="7"/>
        <v>75.6</v>
      </c>
      <c r="J89" s="35">
        <f t="shared" si="8"/>
        <v>52.919999999999995</v>
      </c>
    </row>
    <row r="90" spans="1:10" s="36" customFormat="1" ht="24.75" customHeight="1">
      <c r="A90" s="63">
        <f t="shared" si="9"/>
        <v>81</v>
      </c>
      <c r="B90" s="51" t="s">
        <v>72</v>
      </c>
      <c r="C90" s="19" t="s">
        <v>12</v>
      </c>
      <c r="D90" s="34">
        <v>2</v>
      </c>
      <c r="E90" s="34">
        <v>2</v>
      </c>
      <c r="F90" s="45">
        <v>37.5</v>
      </c>
      <c r="G90" s="34">
        <f t="shared" si="5"/>
        <v>45</v>
      </c>
      <c r="H90" s="34">
        <f t="shared" si="6"/>
        <v>31.499999999999996</v>
      </c>
      <c r="I90" s="35">
        <f t="shared" si="7"/>
        <v>90</v>
      </c>
      <c r="J90" s="35">
        <f t="shared" si="8"/>
        <v>62.99999999999999</v>
      </c>
    </row>
    <row r="91" spans="1:10" s="36" customFormat="1" ht="24.75" customHeight="1">
      <c r="A91" s="63">
        <f t="shared" si="9"/>
        <v>82</v>
      </c>
      <c r="B91" s="51" t="s">
        <v>102</v>
      </c>
      <c r="C91" s="19" t="s">
        <v>12</v>
      </c>
      <c r="D91" s="34">
        <v>4</v>
      </c>
      <c r="E91" s="34">
        <v>2</v>
      </c>
      <c r="F91" s="45">
        <v>47</v>
      </c>
      <c r="G91" s="34">
        <f t="shared" si="5"/>
        <v>56.4</v>
      </c>
      <c r="H91" s="34">
        <f t="shared" si="6"/>
        <v>39.48</v>
      </c>
      <c r="I91" s="35">
        <f t="shared" si="7"/>
        <v>112.8</v>
      </c>
      <c r="J91" s="35">
        <f t="shared" si="8"/>
        <v>78.96</v>
      </c>
    </row>
    <row r="92" spans="1:10" s="36" customFormat="1" ht="24.75" customHeight="1">
      <c r="A92" s="63">
        <f t="shared" si="9"/>
        <v>83</v>
      </c>
      <c r="B92" s="51" t="s">
        <v>172</v>
      </c>
      <c r="C92" s="19" t="s">
        <v>12</v>
      </c>
      <c r="D92" s="34">
        <v>4</v>
      </c>
      <c r="E92" s="34">
        <v>1</v>
      </c>
      <c r="F92" s="45">
        <v>41.5</v>
      </c>
      <c r="G92" s="34">
        <f t="shared" si="5"/>
        <v>49.8</v>
      </c>
      <c r="H92" s="34">
        <f t="shared" si="6"/>
        <v>34.85999999999999</v>
      </c>
      <c r="I92" s="35">
        <f t="shared" si="7"/>
        <v>49.8</v>
      </c>
      <c r="J92" s="35">
        <f t="shared" si="8"/>
        <v>34.85999999999999</v>
      </c>
    </row>
    <row r="93" spans="1:10" s="36" customFormat="1" ht="24.75" customHeight="1">
      <c r="A93" s="63">
        <f t="shared" si="9"/>
        <v>84</v>
      </c>
      <c r="B93" s="51" t="s">
        <v>173</v>
      </c>
      <c r="C93" s="19" t="s">
        <v>12</v>
      </c>
      <c r="D93" s="34">
        <v>4</v>
      </c>
      <c r="E93" s="34">
        <v>1</v>
      </c>
      <c r="F93" s="45">
        <v>43</v>
      </c>
      <c r="G93" s="34">
        <f t="shared" si="5"/>
        <v>51.6</v>
      </c>
      <c r="H93" s="34">
        <f t="shared" si="6"/>
        <v>36.12</v>
      </c>
      <c r="I93" s="35">
        <f t="shared" si="7"/>
        <v>51.6</v>
      </c>
      <c r="J93" s="35">
        <f t="shared" si="8"/>
        <v>36.12</v>
      </c>
    </row>
    <row r="94" spans="1:10" s="36" customFormat="1" ht="24.75" customHeight="1">
      <c r="A94" s="63">
        <f t="shared" si="9"/>
        <v>85</v>
      </c>
      <c r="B94" s="51" t="s">
        <v>174</v>
      </c>
      <c r="C94" s="19" t="s">
        <v>12</v>
      </c>
      <c r="D94" s="34">
        <v>2</v>
      </c>
      <c r="E94" s="34">
        <v>1</v>
      </c>
      <c r="F94" s="45">
        <v>44</v>
      </c>
      <c r="G94" s="34">
        <f t="shared" si="5"/>
        <v>52.8</v>
      </c>
      <c r="H94" s="34">
        <f t="shared" si="6"/>
        <v>36.959999999999994</v>
      </c>
      <c r="I94" s="35">
        <f t="shared" si="7"/>
        <v>52.8</v>
      </c>
      <c r="J94" s="35">
        <f t="shared" si="8"/>
        <v>36.959999999999994</v>
      </c>
    </row>
    <row r="95" spans="1:10" s="36" customFormat="1" ht="24.75" customHeight="1">
      <c r="A95" s="63">
        <f t="shared" si="9"/>
        <v>86</v>
      </c>
      <c r="B95" s="51" t="s">
        <v>175</v>
      </c>
      <c r="C95" s="19" t="s">
        <v>12</v>
      </c>
      <c r="D95" s="34">
        <v>4</v>
      </c>
      <c r="E95" s="34">
        <v>1</v>
      </c>
      <c r="F95" s="45">
        <v>66</v>
      </c>
      <c r="G95" s="34">
        <f t="shared" si="5"/>
        <v>79.2</v>
      </c>
      <c r="H95" s="34">
        <f t="shared" si="6"/>
        <v>55.44</v>
      </c>
      <c r="I95" s="35">
        <f t="shared" si="7"/>
        <v>79.2</v>
      </c>
      <c r="J95" s="35">
        <f t="shared" si="8"/>
        <v>55.44</v>
      </c>
    </row>
    <row r="96" spans="1:10" s="36" customFormat="1" ht="24.75" customHeight="1">
      <c r="A96" s="63">
        <f t="shared" si="9"/>
        <v>87</v>
      </c>
      <c r="B96" s="51" t="s">
        <v>176</v>
      </c>
      <c r="C96" s="19" t="s">
        <v>12</v>
      </c>
      <c r="D96" s="34">
        <v>4</v>
      </c>
      <c r="E96" s="34">
        <v>1</v>
      </c>
      <c r="F96" s="45">
        <v>60.5</v>
      </c>
      <c r="G96" s="34">
        <f t="shared" si="5"/>
        <v>72.6</v>
      </c>
      <c r="H96" s="34">
        <f t="shared" si="6"/>
        <v>50.81999999999999</v>
      </c>
      <c r="I96" s="35">
        <f t="shared" si="7"/>
        <v>72.6</v>
      </c>
      <c r="J96" s="35">
        <f t="shared" si="8"/>
        <v>50.81999999999999</v>
      </c>
    </row>
    <row r="97" spans="1:10" s="36" customFormat="1" ht="24.75" customHeight="1">
      <c r="A97" s="63">
        <f t="shared" si="9"/>
        <v>88</v>
      </c>
      <c r="B97" s="51" t="s">
        <v>177</v>
      </c>
      <c r="C97" s="19" t="s">
        <v>12</v>
      </c>
      <c r="D97" s="34">
        <v>4</v>
      </c>
      <c r="E97" s="34">
        <v>1</v>
      </c>
      <c r="F97" s="45">
        <v>93.5</v>
      </c>
      <c r="G97" s="34">
        <f t="shared" si="5"/>
        <v>112.2</v>
      </c>
      <c r="H97" s="34">
        <f t="shared" si="6"/>
        <v>78.53999999999999</v>
      </c>
      <c r="I97" s="35">
        <f t="shared" si="7"/>
        <v>112.2</v>
      </c>
      <c r="J97" s="35">
        <f t="shared" si="8"/>
        <v>78.53999999999999</v>
      </c>
    </row>
    <row r="98" spans="1:10" s="36" customFormat="1" ht="24.75" customHeight="1">
      <c r="A98" s="63">
        <f t="shared" si="9"/>
        <v>89</v>
      </c>
      <c r="B98" s="51" t="s">
        <v>178</v>
      </c>
      <c r="C98" s="19" t="s">
        <v>12</v>
      </c>
      <c r="D98" s="34">
        <v>2</v>
      </c>
      <c r="E98" s="34">
        <v>1</v>
      </c>
      <c r="F98" s="45">
        <v>82.5</v>
      </c>
      <c r="G98" s="34">
        <f t="shared" si="5"/>
        <v>99</v>
      </c>
      <c r="H98" s="34">
        <f t="shared" si="6"/>
        <v>69.3</v>
      </c>
      <c r="I98" s="35">
        <f t="shared" si="7"/>
        <v>99</v>
      </c>
      <c r="J98" s="35">
        <f t="shared" si="8"/>
        <v>69.3</v>
      </c>
    </row>
    <row r="99" spans="1:10" s="36" customFormat="1" ht="24.75" customHeight="1">
      <c r="A99" s="63">
        <f t="shared" si="9"/>
        <v>90</v>
      </c>
      <c r="B99" s="51" t="s">
        <v>179</v>
      </c>
      <c r="C99" s="19" t="s">
        <v>12</v>
      </c>
      <c r="D99" s="34">
        <v>2</v>
      </c>
      <c r="E99" s="34">
        <v>1</v>
      </c>
      <c r="F99" s="45">
        <v>44</v>
      </c>
      <c r="G99" s="34">
        <f t="shared" si="5"/>
        <v>52.8</v>
      </c>
      <c r="H99" s="34">
        <f t="shared" si="6"/>
        <v>36.959999999999994</v>
      </c>
      <c r="I99" s="35">
        <f t="shared" si="7"/>
        <v>52.8</v>
      </c>
      <c r="J99" s="35">
        <f t="shared" si="8"/>
        <v>36.959999999999994</v>
      </c>
    </row>
    <row r="100" spans="1:10" s="36" customFormat="1" ht="24.75" customHeight="1">
      <c r="A100" s="63">
        <f t="shared" si="9"/>
        <v>91</v>
      </c>
      <c r="B100" s="51" t="s">
        <v>180</v>
      </c>
      <c r="C100" s="19" t="s">
        <v>12</v>
      </c>
      <c r="D100" s="34">
        <v>2</v>
      </c>
      <c r="E100" s="34">
        <v>1</v>
      </c>
      <c r="F100" s="45">
        <v>67</v>
      </c>
      <c r="G100" s="34">
        <f t="shared" si="5"/>
        <v>80.39999999999999</v>
      </c>
      <c r="H100" s="34">
        <f t="shared" si="6"/>
        <v>56.27999999999999</v>
      </c>
      <c r="I100" s="35">
        <f t="shared" si="7"/>
        <v>80.39999999999999</v>
      </c>
      <c r="J100" s="35">
        <f t="shared" si="8"/>
        <v>56.27999999999999</v>
      </c>
    </row>
    <row r="101" spans="1:10" s="36" customFormat="1" ht="24.75" customHeight="1">
      <c r="A101" s="63">
        <f t="shared" si="9"/>
        <v>92</v>
      </c>
      <c r="B101" s="51" t="s">
        <v>181</v>
      </c>
      <c r="C101" s="19" t="s">
        <v>12</v>
      </c>
      <c r="D101" s="34">
        <v>2</v>
      </c>
      <c r="E101" s="34">
        <v>1</v>
      </c>
      <c r="F101" s="45">
        <v>80.5</v>
      </c>
      <c r="G101" s="34">
        <f t="shared" si="5"/>
        <v>96.6</v>
      </c>
      <c r="H101" s="34">
        <f t="shared" si="6"/>
        <v>67.61999999999999</v>
      </c>
      <c r="I101" s="35">
        <f t="shared" si="7"/>
        <v>96.6</v>
      </c>
      <c r="J101" s="35">
        <f t="shared" si="8"/>
        <v>67.61999999999999</v>
      </c>
    </row>
    <row r="102" spans="1:10" s="36" customFormat="1" ht="24.75" customHeight="1">
      <c r="A102" s="63">
        <f t="shared" si="9"/>
        <v>93</v>
      </c>
      <c r="B102" s="51" t="s">
        <v>73</v>
      </c>
      <c r="C102" s="19" t="s">
        <v>12</v>
      </c>
      <c r="D102" s="34">
        <v>2</v>
      </c>
      <c r="E102" s="34">
        <v>1</v>
      </c>
      <c r="F102" s="45">
        <v>48</v>
      </c>
      <c r="G102" s="34">
        <f t="shared" si="5"/>
        <v>57.599999999999994</v>
      </c>
      <c r="H102" s="34">
        <f t="shared" si="6"/>
        <v>40.31999999999999</v>
      </c>
      <c r="I102" s="35">
        <f t="shared" si="7"/>
        <v>57.599999999999994</v>
      </c>
      <c r="J102" s="35">
        <f t="shared" si="8"/>
        <v>40.31999999999999</v>
      </c>
    </row>
    <row r="103" spans="1:10" s="36" customFormat="1" ht="24.75" customHeight="1">
      <c r="A103" s="63">
        <f t="shared" si="9"/>
        <v>94</v>
      </c>
      <c r="B103" s="52" t="s">
        <v>74</v>
      </c>
      <c r="C103" s="19" t="s">
        <v>12</v>
      </c>
      <c r="D103" s="34">
        <v>2</v>
      </c>
      <c r="E103" s="34">
        <v>1</v>
      </c>
      <c r="F103" s="45">
        <v>64</v>
      </c>
      <c r="G103" s="34">
        <f t="shared" si="5"/>
        <v>76.8</v>
      </c>
      <c r="H103" s="34">
        <f t="shared" si="6"/>
        <v>53.76</v>
      </c>
      <c r="I103" s="35">
        <f t="shared" si="7"/>
        <v>76.8</v>
      </c>
      <c r="J103" s="35">
        <f t="shared" si="8"/>
        <v>53.76</v>
      </c>
    </row>
    <row r="104" spans="1:10" s="36" customFormat="1" ht="24.75" customHeight="1">
      <c r="A104" s="63">
        <f t="shared" si="9"/>
        <v>95</v>
      </c>
      <c r="B104" s="51" t="s">
        <v>75</v>
      </c>
      <c r="C104" s="19" t="s">
        <v>12</v>
      </c>
      <c r="D104" s="34">
        <v>5</v>
      </c>
      <c r="E104" s="34">
        <v>2</v>
      </c>
      <c r="F104" s="45">
        <v>68</v>
      </c>
      <c r="G104" s="34">
        <f t="shared" si="5"/>
        <v>81.6</v>
      </c>
      <c r="H104" s="34">
        <f t="shared" si="6"/>
        <v>57.11999999999999</v>
      </c>
      <c r="I104" s="35">
        <f t="shared" si="7"/>
        <v>163.2</v>
      </c>
      <c r="J104" s="35">
        <f t="shared" si="8"/>
        <v>114.23999999999998</v>
      </c>
    </row>
    <row r="105" spans="1:10" s="36" customFormat="1" ht="24.75" customHeight="1">
      <c r="A105" s="63">
        <f t="shared" si="9"/>
        <v>96</v>
      </c>
      <c r="B105" s="52" t="s">
        <v>182</v>
      </c>
      <c r="C105" s="19" t="s">
        <v>12</v>
      </c>
      <c r="D105" s="34">
        <v>2</v>
      </c>
      <c r="E105" s="34">
        <v>2</v>
      </c>
      <c r="F105" s="45">
        <v>74</v>
      </c>
      <c r="G105" s="34">
        <f t="shared" si="5"/>
        <v>88.8</v>
      </c>
      <c r="H105" s="34">
        <f t="shared" si="6"/>
        <v>62.16</v>
      </c>
      <c r="I105" s="35">
        <f t="shared" si="7"/>
        <v>177.6</v>
      </c>
      <c r="J105" s="35">
        <f t="shared" si="8"/>
        <v>124.32</v>
      </c>
    </row>
    <row r="106" spans="1:10" s="36" customFormat="1" ht="24.75" customHeight="1">
      <c r="A106" s="63">
        <f t="shared" si="9"/>
        <v>97</v>
      </c>
      <c r="B106" s="52" t="s">
        <v>183</v>
      </c>
      <c r="C106" s="19" t="s">
        <v>12</v>
      </c>
      <c r="D106" s="34">
        <v>2</v>
      </c>
      <c r="E106" s="34">
        <v>2</v>
      </c>
      <c r="F106" s="45">
        <v>79</v>
      </c>
      <c r="G106" s="34">
        <f t="shared" si="5"/>
        <v>94.8</v>
      </c>
      <c r="H106" s="34">
        <f t="shared" si="6"/>
        <v>66.36</v>
      </c>
      <c r="I106" s="35">
        <f t="shared" si="7"/>
        <v>189.6</v>
      </c>
      <c r="J106" s="35">
        <f t="shared" si="8"/>
        <v>132.72</v>
      </c>
    </row>
    <row r="107" spans="1:10" s="36" customFormat="1" ht="24.75" customHeight="1">
      <c r="A107" s="63">
        <f t="shared" si="9"/>
        <v>98</v>
      </c>
      <c r="B107" s="51" t="s">
        <v>76</v>
      </c>
      <c r="C107" s="19" t="s">
        <v>12</v>
      </c>
      <c r="D107" s="34">
        <v>5</v>
      </c>
      <c r="E107" s="34">
        <v>2</v>
      </c>
      <c r="F107" s="45">
        <v>82</v>
      </c>
      <c r="G107" s="34">
        <f t="shared" si="5"/>
        <v>98.39999999999999</v>
      </c>
      <c r="H107" s="34">
        <f t="shared" si="6"/>
        <v>68.88</v>
      </c>
      <c r="I107" s="35">
        <f t="shared" si="7"/>
        <v>196.79999999999998</v>
      </c>
      <c r="J107" s="35">
        <f t="shared" si="8"/>
        <v>137.76</v>
      </c>
    </row>
    <row r="108" spans="1:10" s="36" customFormat="1" ht="24.75" customHeight="1">
      <c r="A108" s="63">
        <f t="shared" si="9"/>
        <v>99</v>
      </c>
      <c r="B108" s="52" t="s">
        <v>77</v>
      </c>
      <c r="C108" s="19" t="s">
        <v>12</v>
      </c>
      <c r="D108" s="34">
        <v>2</v>
      </c>
      <c r="E108" s="34">
        <v>2</v>
      </c>
      <c r="F108" s="45">
        <v>100</v>
      </c>
      <c r="G108" s="34">
        <f t="shared" si="5"/>
        <v>120</v>
      </c>
      <c r="H108" s="34">
        <f t="shared" si="6"/>
        <v>84</v>
      </c>
      <c r="I108" s="35">
        <f t="shared" si="7"/>
        <v>240</v>
      </c>
      <c r="J108" s="35">
        <f t="shared" si="8"/>
        <v>168</v>
      </c>
    </row>
    <row r="109" spans="1:10" s="36" customFormat="1" ht="24.75" customHeight="1">
      <c r="A109" s="63">
        <f t="shared" si="9"/>
        <v>100</v>
      </c>
      <c r="B109" s="51" t="s">
        <v>78</v>
      </c>
      <c r="C109" s="19" t="s">
        <v>12</v>
      </c>
      <c r="D109" s="34">
        <v>2</v>
      </c>
      <c r="E109" s="34">
        <v>1</v>
      </c>
      <c r="F109" s="45">
        <v>102</v>
      </c>
      <c r="G109" s="34">
        <f t="shared" si="5"/>
        <v>122.39999999999999</v>
      </c>
      <c r="H109" s="34">
        <f t="shared" si="6"/>
        <v>85.67999999999999</v>
      </c>
      <c r="I109" s="35">
        <f t="shared" si="7"/>
        <v>122.39999999999999</v>
      </c>
      <c r="J109" s="35">
        <f t="shared" si="8"/>
        <v>85.67999999999999</v>
      </c>
    </row>
    <row r="110" spans="1:10" s="36" customFormat="1" ht="24.75" customHeight="1">
      <c r="A110" s="63">
        <f t="shared" si="9"/>
        <v>101</v>
      </c>
      <c r="B110" s="51" t="s">
        <v>79</v>
      </c>
      <c r="C110" s="19" t="s">
        <v>12</v>
      </c>
      <c r="D110" s="34">
        <v>2</v>
      </c>
      <c r="E110" s="34">
        <v>1</v>
      </c>
      <c r="F110" s="45">
        <v>145</v>
      </c>
      <c r="G110" s="34">
        <f t="shared" si="5"/>
        <v>174</v>
      </c>
      <c r="H110" s="34">
        <f t="shared" si="6"/>
        <v>121.8</v>
      </c>
      <c r="I110" s="35">
        <f t="shared" si="7"/>
        <v>174</v>
      </c>
      <c r="J110" s="35">
        <f t="shared" si="8"/>
        <v>121.8</v>
      </c>
    </row>
    <row r="111" spans="1:10" s="36" customFormat="1" ht="24.75" customHeight="1">
      <c r="A111" s="63">
        <f t="shared" si="9"/>
        <v>102</v>
      </c>
      <c r="B111" s="51" t="s">
        <v>80</v>
      </c>
      <c r="C111" s="19" t="s">
        <v>12</v>
      </c>
      <c r="D111" s="34">
        <v>2</v>
      </c>
      <c r="E111" s="34">
        <v>1</v>
      </c>
      <c r="F111" s="45">
        <v>175</v>
      </c>
      <c r="G111" s="34">
        <f t="shared" si="5"/>
        <v>210</v>
      </c>
      <c r="H111" s="34">
        <f t="shared" si="6"/>
        <v>147</v>
      </c>
      <c r="I111" s="35">
        <f t="shared" si="7"/>
        <v>210</v>
      </c>
      <c r="J111" s="35">
        <f t="shared" si="8"/>
        <v>147</v>
      </c>
    </row>
    <row r="112" spans="1:10" s="36" customFormat="1" ht="24.75" customHeight="1">
      <c r="A112" s="63">
        <f t="shared" si="9"/>
        <v>103</v>
      </c>
      <c r="B112" s="51" t="s">
        <v>81</v>
      </c>
      <c r="C112" s="19" t="s">
        <v>12</v>
      </c>
      <c r="D112" s="34">
        <v>2</v>
      </c>
      <c r="E112" s="34">
        <v>1</v>
      </c>
      <c r="F112" s="45">
        <v>187</v>
      </c>
      <c r="G112" s="34">
        <f t="shared" si="5"/>
        <v>224.4</v>
      </c>
      <c r="H112" s="34">
        <f t="shared" si="6"/>
        <v>157.07999999999998</v>
      </c>
      <c r="I112" s="35">
        <f t="shared" si="7"/>
        <v>224.4</v>
      </c>
      <c r="J112" s="35">
        <f t="shared" si="8"/>
        <v>157.07999999999998</v>
      </c>
    </row>
    <row r="113" spans="1:10" s="36" customFormat="1" ht="24.75" customHeight="1">
      <c r="A113" s="63">
        <f t="shared" si="9"/>
        <v>104</v>
      </c>
      <c r="B113" s="51" t="s">
        <v>82</v>
      </c>
      <c r="C113" s="19" t="s">
        <v>12</v>
      </c>
      <c r="D113" s="34">
        <v>1</v>
      </c>
      <c r="E113" s="34">
        <v>1</v>
      </c>
      <c r="F113" s="45">
        <v>64.5</v>
      </c>
      <c r="G113" s="34">
        <f t="shared" si="5"/>
        <v>77.39999999999999</v>
      </c>
      <c r="H113" s="34">
        <f t="shared" si="6"/>
        <v>54.17999999999999</v>
      </c>
      <c r="I113" s="35">
        <f t="shared" si="7"/>
        <v>77.39999999999999</v>
      </c>
      <c r="J113" s="35">
        <f t="shared" si="8"/>
        <v>54.17999999999999</v>
      </c>
    </row>
    <row r="114" spans="1:10" s="36" customFormat="1" ht="24.75" customHeight="1">
      <c r="A114" s="63">
        <f t="shared" si="9"/>
        <v>105</v>
      </c>
      <c r="B114" s="51" t="s">
        <v>83</v>
      </c>
      <c r="C114" s="19" t="s">
        <v>12</v>
      </c>
      <c r="D114" s="34">
        <v>1</v>
      </c>
      <c r="E114" s="34">
        <v>1</v>
      </c>
      <c r="F114" s="45">
        <v>91</v>
      </c>
      <c r="G114" s="34">
        <f t="shared" si="5"/>
        <v>109.2</v>
      </c>
      <c r="H114" s="34">
        <f t="shared" si="6"/>
        <v>76.44</v>
      </c>
      <c r="I114" s="35">
        <f t="shared" si="7"/>
        <v>109.2</v>
      </c>
      <c r="J114" s="35">
        <f t="shared" si="8"/>
        <v>76.44</v>
      </c>
    </row>
    <row r="115" spans="1:10" s="36" customFormat="1" ht="24.75" customHeight="1">
      <c r="A115" s="63">
        <f t="shared" si="9"/>
        <v>106</v>
      </c>
      <c r="B115" s="51" t="s">
        <v>84</v>
      </c>
      <c r="C115" s="19" t="s">
        <v>12</v>
      </c>
      <c r="D115" s="34">
        <v>1</v>
      </c>
      <c r="E115" s="34">
        <v>1</v>
      </c>
      <c r="F115" s="45">
        <v>110</v>
      </c>
      <c r="G115" s="34">
        <f t="shared" si="5"/>
        <v>132</v>
      </c>
      <c r="H115" s="34">
        <f t="shared" si="6"/>
        <v>92.39999999999999</v>
      </c>
      <c r="I115" s="35">
        <f t="shared" si="7"/>
        <v>132</v>
      </c>
      <c r="J115" s="35">
        <f t="shared" si="8"/>
        <v>92.39999999999999</v>
      </c>
    </row>
    <row r="116" spans="1:10" s="36" customFormat="1" ht="24.75" customHeight="1">
      <c r="A116" s="63">
        <f t="shared" si="9"/>
        <v>107</v>
      </c>
      <c r="B116" s="51" t="s">
        <v>85</v>
      </c>
      <c r="C116" s="19" t="s">
        <v>12</v>
      </c>
      <c r="D116" s="34">
        <v>1</v>
      </c>
      <c r="E116" s="34">
        <v>1</v>
      </c>
      <c r="F116" s="45">
        <v>132</v>
      </c>
      <c r="G116" s="34">
        <f t="shared" si="5"/>
        <v>158.4</v>
      </c>
      <c r="H116" s="34">
        <f t="shared" si="6"/>
        <v>110.88</v>
      </c>
      <c r="I116" s="35">
        <f t="shared" si="7"/>
        <v>158.4</v>
      </c>
      <c r="J116" s="35">
        <f t="shared" si="8"/>
        <v>110.88</v>
      </c>
    </row>
    <row r="117" spans="1:10" s="36" customFormat="1" ht="24.75" customHeight="1">
      <c r="A117" s="63">
        <f t="shared" si="9"/>
        <v>108</v>
      </c>
      <c r="B117" s="51" t="s">
        <v>86</v>
      </c>
      <c r="C117" s="19" t="s">
        <v>12</v>
      </c>
      <c r="D117" s="34">
        <v>1</v>
      </c>
      <c r="E117" s="34">
        <v>1</v>
      </c>
      <c r="F117" s="45">
        <v>192.5</v>
      </c>
      <c r="G117" s="34">
        <f t="shared" si="5"/>
        <v>231</v>
      </c>
      <c r="H117" s="34">
        <f t="shared" si="6"/>
        <v>161.7</v>
      </c>
      <c r="I117" s="35">
        <f t="shared" si="7"/>
        <v>231</v>
      </c>
      <c r="J117" s="35">
        <f t="shared" si="8"/>
        <v>161.7</v>
      </c>
    </row>
    <row r="118" spans="1:10" s="36" customFormat="1" ht="24.75" customHeight="1">
      <c r="A118" s="63">
        <f t="shared" si="9"/>
        <v>109</v>
      </c>
      <c r="B118" s="51" t="s">
        <v>87</v>
      </c>
      <c r="C118" s="19" t="s">
        <v>12</v>
      </c>
      <c r="D118" s="34">
        <v>300</v>
      </c>
      <c r="E118" s="34">
        <f aca="true" t="shared" si="10" ref="E118:E125">D118*0.8</f>
        <v>240</v>
      </c>
      <c r="F118" s="45">
        <v>0.67</v>
      </c>
      <c r="G118" s="34">
        <f t="shared" si="5"/>
        <v>0.804</v>
      </c>
      <c r="H118" s="34">
        <f t="shared" si="6"/>
        <v>0.5628</v>
      </c>
      <c r="I118" s="35">
        <f t="shared" si="7"/>
        <v>192.96</v>
      </c>
      <c r="J118" s="35">
        <f t="shared" si="8"/>
        <v>135.072</v>
      </c>
    </row>
    <row r="119" spans="1:10" s="36" customFormat="1" ht="24.75" customHeight="1">
      <c r="A119" s="63">
        <f t="shared" si="9"/>
        <v>110</v>
      </c>
      <c r="B119" s="51" t="s">
        <v>88</v>
      </c>
      <c r="C119" s="19" t="s">
        <v>12</v>
      </c>
      <c r="D119" s="34">
        <v>100</v>
      </c>
      <c r="E119" s="34">
        <f t="shared" si="10"/>
        <v>80</v>
      </c>
      <c r="F119" s="45">
        <v>0.72</v>
      </c>
      <c r="G119" s="34">
        <f t="shared" si="5"/>
        <v>0.864</v>
      </c>
      <c r="H119" s="34">
        <f t="shared" si="6"/>
        <v>0.6048</v>
      </c>
      <c r="I119" s="35">
        <f t="shared" si="7"/>
        <v>69.12</v>
      </c>
      <c r="J119" s="35">
        <f t="shared" si="8"/>
        <v>48.384</v>
      </c>
    </row>
    <row r="120" spans="1:10" s="36" customFormat="1" ht="24.75" customHeight="1">
      <c r="A120" s="63">
        <f t="shared" si="9"/>
        <v>111</v>
      </c>
      <c r="B120" s="51" t="s">
        <v>89</v>
      </c>
      <c r="C120" s="19" t="s">
        <v>12</v>
      </c>
      <c r="D120" s="34">
        <v>100</v>
      </c>
      <c r="E120" s="34">
        <f t="shared" si="10"/>
        <v>80</v>
      </c>
      <c r="F120" s="45">
        <v>1.33</v>
      </c>
      <c r="G120" s="34">
        <f t="shared" si="5"/>
        <v>1.596</v>
      </c>
      <c r="H120" s="34">
        <f t="shared" si="6"/>
        <v>1.1172</v>
      </c>
      <c r="I120" s="35">
        <f t="shared" si="7"/>
        <v>127.68</v>
      </c>
      <c r="J120" s="35">
        <f t="shared" si="8"/>
        <v>89.376</v>
      </c>
    </row>
    <row r="121" spans="1:10" s="36" customFormat="1" ht="24.75" customHeight="1">
      <c r="A121" s="63">
        <f t="shared" si="9"/>
        <v>112</v>
      </c>
      <c r="B121" s="51" t="s">
        <v>103</v>
      </c>
      <c r="C121" s="19" t="s">
        <v>12</v>
      </c>
      <c r="D121" s="34">
        <v>30</v>
      </c>
      <c r="E121" s="34">
        <f t="shared" si="10"/>
        <v>24</v>
      </c>
      <c r="F121" s="45">
        <v>1.56</v>
      </c>
      <c r="G121" s="34">
        <f t="shared" si="5"/>
        <v>1.8719999999999999</v>
      </c>
      <c r="H121" s="34">
        <f t="shared" si="6"/>
        <v>1.3103999999999998</v>
      </c>
      <c r="I121" s="35">
        <f t="shared" si="7"/>
        <v>44.928</v>
      </c>
      <c r="J121" s="35">
        <f t="shared" si="8"/>
        <v>31.449599999999997</v>
      </c>
    </row>
    <row r="122" spans="1:10" s="36" customFormat="1" ht="24.75" customHeight="1">
      <c r="A122" s="63">
        <f t="shared" si="9"/>
        <v>113</v>
      </c>
      <c r="B122" s="51" t="s">
        <v>90</v>
      </c>
      <c r="C122" s="19" t="s">
        <v>12</v>
      </c>
      <c r="D122" s="34">
        <v>100</v>
      </c>
      <c r="E122" s="34">
        <f t="shared" si="10"/>
        <v>80</v>
      </c>
      <c r="F122" s="45">
        <v>0.31</v>
      </c>
      <c r="G122" s="34">
        <f t="shared" si="5"/>
        <v>0.372</v>
      </c>
      <c r="H122" s="34">
        <f t="shared" si="6"/>
        <v>0.26039999999999996</v>
      </c>
      <c r="I122" s="35">
        <f t="shared" si="7"/>
        <v>29.759999999999998</v>
      </c>
      <c r="J122" s="35">
        <f t="shared" si="8"/>
        <v>20.831999999999997</v>
      </c>
    </row>
    <row r="123" spans="1:10" s="36" customFormat="1" ht="24.75" customHeight="1">
      <c r="A123" s="63">
        <f t="shared" si="9"/>
        <v>114</v>
      </c>
      <c r="B123" s="51" t="s">
        <v>91</v>
      </c>
      <c r="C123" s="19" t="s">
        <v>12</v>
      </c>
      <c r="D123" s="34">
        <v>100</v>
      </c>
      <c r="E123" s="34">
        <f t="shared" si="10"/>
        <v>80</v>
      </c>
      <c r="F123" s="45">
        <v>0.51</v>
      </c>
      <c r="G123" s="34">
        <f t="shared" si="5"/>
        <v>0.612</v>
      </c>
      <c r="H123" s="34">
        <f t="shared" si="6"/>
        <v>0.42839999999999995</v>
      </c>
      <c r="I123" s="35">
        <f t="shared" si="7"/>
        <v>48.96</v>
      </c>
      <c r="J123" s="35">
        <f t="shared" si="8"/>
        <v>34.272</v>
      </c>
    </row>
    <row r="124" spans="1:10" s="36" customFormat="1" ht="24.75" customHeight="1">
      <c r="A124" s="63">
        <f t="shared" si="9"/>
        <v>115</v>
      </c>
      <c r="B124" s="51" t="s">
        <v>92</v>
      </c>
      <c r="C124" s="19" t="s">
        <v>12</v>
      </c>
      <c r="D124" s="34">
        <v>150</v>
      </c>
      <c r="E124" s="34">
        <f t="shared" si="10"/>
        <v>120</v>
      </c>
      <c r="F124" s="45">
        <v>0.48</v>
      </c>
      <c r="G124" s="34">
        <f t="shared" si="5"/>
        <v>0.576</v>
      </c>
      <c r="H124" s="34">
        <f t="shared" si="6"/>
        <v>0.40319999999999995</v>
      </c>
      <c r="I124" s="35">
        <f t="shared" si="7"/>
        <v>69.11999999999999</v>
      </c>
      <c r="J124" s="35">
        <f t="shared" si="8"/>
        <v>48.38399999999999</v>
      </c>
    </row>
    <row r="125" spans="1:10" s="36" customFormat="1" ht="24.75" customHeight="1">
      <c r="A125" s="63">
        <f t="shared" si="9"/>
        <v>116</v>
      </c>
      <c r="B125" s="51" t="s">
        <v>93</v>
      </c>
      <c r="C125" s="19" t="s">
        <v>12</v>
      </c>
      <c r="D125" s="34">
        <v>200</v>
      </c>
      <c r="E125" s="34">
        <f t="shared" si="10"/>
        <v>160</v>
      </c>
      <c r="F125" s="45">
        <v>0.51</v>
      </c>
      <c r="G125" s="34">
        <f t="shared" si="5"/>
        <v>0.612</v>
      </c>
      <c r="H125" s="34">
        <f t="shared" si="6"/>
        <v>0.42839999999999995</v>
      </c>
      <c r="I125" s="35">
        <f t="shared" si="7"/>
        <v>97.92</v>
      </c>
      <c r="J125" s="35">
        <f t="shared" si="8"/>
        <v>68.544</v>
      </c>
    </row>
    <row r="126" spans="1:10" s="36" customFormat="1" ht="24.75" customHeight="1">
      <c r="A126" s="63">
        <f t="shared" si="9"/>
        <v>117</v>
      </c>
      <c r="B126" s="51" t="s">
        <v>94</v>
      </c>
      <c r="C126" s="19" t="s">
        <v>12</v>
      </c>
      <c r="D126" s="34">
        <v>30</v>
      </c>
      <c r="E126" s="34">
        <v>100</v>
      </c>
      <c r="F126" s="45">
        <v>0.67</v>
      </c>
      <c r="G126" s="34">
        <f t="shared" si="5"/>
        <v>0.804</v>
      </c>
      <c r="H126" s="34">
        <f t="shared" si="6"/>
        <v>0.5628</v>
      </c>
      <c r="I126" s="35">
        <f t="shared" si="7"/>
        <v>80.4</v>
      </c>
      <c r="J126" s="35">
        <f t="shared" si="8"/>
        <v>56.279999999999994</v>
      </c>
    </row>
    <row r="127" spans="1:10" s="36" customFormat="1" ht="24.75" customHeight="1">
      <c r="A127" s="63">
        <f t="shared" si="9"/>
        <v>118</v>
      </c>
      <c r="B127" s="51" t="s">
        <v>95</v>
      </c>
      <c r="C127" s="19" t="s">
        <v>12</v>
      </c>
      <c r="D127" s="34">
        <v>30</v>
      </c>
      <c r="E127" s="34">
        <v>100</v>
      </c>
      <c r="F127" s="45">
        <v>0.95</v>
      </c>
      <c r="G127" s="34">
        <f t="shared" si="5"/>
        <v>1.14</v>
      </c>
      <c r="H127" s="34">
        <f t="shared" si="6"/>
        <v>0.7979999999999999</v>
      </c>
      <c r="I127" s="35">
        <f t="shared" si="7"/>
        <v>113.99999999999999</v>
      </c>
      <c r="J127" s="35">
        <f t="shared" si="8"/>
        <v>79.8</v>
      </c>
    </row>
    <row r="128" spans="1:10" s="36" customFormat="1" ht="24.75" customHeight="1">
      <c r="A128" s="63">
        <f t="shared" si="9"/>
        <v>119</v>
      </c>
      <c r="B128" s="51" t="s">
        <v>96</v>
      </c>
      <c r="C128" s="19" t="s">
        <v>12</v>
      </c>
      <c r="D128" s="34">
        <v>50</v>
      </c>
      <c r="E128" s="34">
        <v>100</v>
      </c>
      <c r="F128" s="45">
        <v>1.11</v>
      </c>
      <c r="G128" s="34">
        <f t="shared" si="5"/>
        <v>1.332</v>
      </c>
      <c r="H128" s="34">
        <f t="shared" si="6"/>
        <v>0.9324</v>
      </c>
      <c r="I128" s="35">
        <f t="shared" si="7"/>
        <v>133.20000000000002</v>
      </c>
      <c r="J128" s="35">
        <f t="shared" si="8"/>
        <v>93.24</v>
      </c>
    </row>
    <row r="129" spans="1:10" s="36" customFormat="1" ht="24.75" customHeight="1">
      <c r="A129" s="63">
        <f t="shared" si="9"/>
        <v>120</v>
      </c>
      <c r="B129" s="51" t="s">
        <v>10</v>
      </c>
      <c r="C129" s="19" t="s">
        <v>12</v>
      </c>
      <c r="D129" s="34">
        <v>50</v>
      </c>
      <c r="E129" s="34">
        <v>50</v>
      </c>
      <c r="F129" s="45">
        <v>1.52</v>
      </c>
      <c r="G129" s="34">
        <f t="shared" si="5"/>
        <v>1.8239999999999998</v>
      </c>
      <c r="H129" s="34">
        <f t="shared" si="6"/>
        <v>1.2767999999999997</v>
      </c>
      <c r="I129" s="35">
        <f t="shared" si="7"/>
        <v>91.19999999999999</v>
      </c>
      <c r="J129" s="35">
        <f t="shared" si="8"/>
        <v>63.83999999999999</v>
      </c>
    </row>
    <row r="130" spans="1:10" s="36" customFormat="1" ht="24.75" customHeight="1">
      <c r="A130" s="63">
        <f t="shared" si="9"/>
        <v>121</v>
      </c>
      <c r="B130" s="51" t="s">
        <v>97</v>
      </c>
      <c r="C130" s="19" t="s">
        <v>12</v>
      </c>
      <c r="D130" s="34">
        <v>20</v>
      </c>
      <c r="E130" s="34">
        <v>50</v>
      </c>
      <c r="F130" s="45">
        <v>1.93</v>
      </c>
      <c r="G130" s="34">
        <f t="shared" si="5"/>
        <v>2.316</v>
      </c>
      <c r="H130" s="34">
        <f t="shared" si="6"/>
        <v>1.6211999999999998</v>
      </c>
      <c r="I130" s="35">
        <f t="shared" si="7"/>
        <v>115.8</v>
      </c>
      <c r="J130" s="35">
        <f t="shared" si="8"/>
        <v>81.05999999999999</v>
      </c>
    </row>
    <row r="131" spans="1:10" s="36" customFormat="1" ht="24.75" customHeight="1">
      <c r="A131" s="63">
        <f t="shared" si="9"/>
        <v>122</v>
      </c>
      <c r="B131" s="51" t="s">
        <v>98</v>
      </c>
      <c r="C131" s="19" t="s">
        <v>12</v>
      </c>
      <c r="D131" s="34">
        <v>20</v>
      </c>
      <c r="E131" s="34">
        <v>50</v>
      </c>
      <c r="F131" s="45">
        <v>2.54</v>
      </c>
      <c r="G131" s="34">
        <f aca="true" t="shared" si="11" ref="G131:G183">F131*1.2</f>
        <v>3.048</v>
      </c>
      <c r="H131" s="34">
        <f t="shared" si="6"/>
        <v>2.1336</v>
      </c>
      <c r="I131" s="35">
        <f t="shared" si="7"/>
        <v>152.4</v>
      </c>
      <c r="J131" s="35">
        <f t="shared" si="8"/>
        <v>106.67999999999999</v>
      </c>
    </row>
    <row r="132" spans="1:10" s="36" customFormat="1" ht="24.75" customHeight="1">
      <c r="A132" s="63">
        <f t="shared" si="9"/>
        <v>123</v>
      </c>
      <c r="B132" s="51" t="s">
        <v>11</v>
      </c>
      <c r="C132" s="19" t="s">
        <v>12</v>
      </c>
      <c r="D132" s="34">
        <v>10</v>
      </c>
      <c r="E132" s="34">
        <v>50</v>
      </c>
      <c r="F132" s="45">
        <v>4.28</v>
      </c>
      <c r="G132" s="34">
        <f t="shared" si="11"/>
        <v>5.136</v>
      </c>
      <c r="H132" s="34">
        <f t="shared" si="6"/>
        <v>3.5951999999999997</v>
      </c>
      <c r="I132" s="35">
        <f t="shared" si="7"/>
        <v>256.8</v>
      </c>
      <c r="J132" s="35">
        <f t="shared" si="8"/>
        <v>179.76</v>
      </c>
    </row>
    <row r="133" spans="1:10" s="36" customFormat="1" ht="24.75" customHeight="1">
      <c r="A133" s="63">
        <f t="shared" si="9"/>
        <v>124</v>
      </c>
      <c r="B133" s="51" t="s">
        <v>112</v>
      </c>
      <c r="C133" s="19" t="s">
        <v>12</v>
      </c>
      <c r="D133" s="34">
        <v>2</v>
      </c>
      <c r="E133" s="34">
        <v>2</v>
      </c>
      <c r="F133" s="45">
        <v>600</v>
      </c>
      <c r="G133" s="34">
        <f t="shared" si="11"/>
        <v>720</v>
      </c>
      <c r="H133" s="34">
        <f aca="true" t="shared" si="12" ref="H133:H192">G133*0.7</f>
        <v>503.99999999999994</v>
      </c>
      <c r="I133" s="35">
        <f t="shared" si="7"/>
        <v>1440</v>
      </c>
      <c r="J133" s="35">
        <f t="shared" si="8"/>
        <v>1007.9999999999999</v>
      </c>
    </row>
    <row r="134" spans="1:10" s="36" customFormat="1" ht="24.75" customHeight="1">
      <c r="A134" s="63">
        <f t="shared" si="9"/>
        <v>125</v>
      </c>
      <c r="B134" s="79" t="s">
        <v>113</v>
      </c>
      <c r="C134" s="19" t="s">
        <v>12</v>
      </c>
      <c r="D134" s="34">
        <v>1</v>
      </c>
      <c r="E134" s="34">
        <v>2</v>
      </c>
      <c r="F134" s="45">
        <v>840</v>
      </c>
      <c r="G134" s="34">
        <f t="shared" si="11"/>
        <v>1008</v>
      </c>
      <c r="H134" s="34">
        <f t="shared" si="12"/>
        <v>705.5999999999999</v>
      </c>
      <c r="I134" s="35">
        <f t="shared" si="7"/>
        <v>2016</v>
      </c>
      <c r="J134" s="35">
        <f t="shared" si="8"/>
        <v>1411.1999999999998</v>
      </c>
    </row>
    <row r="135" spans="1:10" s="36" customFormat="1" ht="24.75" customHeight="1">
      <c r="A135" s="63">
        <f t="shared" si="9"/>
        <v>126</v>
      </c>
      <c r="B135" s="79" t="s">
        <v>114</v>
      </c>
      <c r="C135" s="19" t="s">
        <v>12</v>
      </c>
      <c r="D135" s="34">
        <v>1</v>
      </c>
      <c r="E135" s="34">
        <v>2</v>
      </c>
      <c r="F135" s="45">
        <v>900</v>
      </c>
      <c r="G135" s="34">
        <f t="shared" si="11"/>
        <v>1080</v>
      </c>
      <c r="H135" s="34">
        <f t="shared" si="12"/>
        <v>756</v>
      </c>
      <c r="I135" s="35">
        <f t="shared" si="7"/>
        <v>2160</v>
      </c>
      <c r="J135" s="35">
        <f t="shared" si="8"/>
        <v>1512</v>
      </c>
    </row>
    <row r="136" spans="1:10" s="36" customFormat="1" ht="24.75" customHeight="1">
      <c r="A136" s="63">
        <f t="shared" si="9"/>
        <v>127</v>
      </c>
      <c r="B136" s="51" t="s">
        <v>137</v>
      </c>
      <c r="C136" s="19" t="s">
        <v>12</v>
      </c>
      <c r="D136" s="34">
        <v>15</v>
      </c>
      <c r="E136" s="34">
        <v>8</v>
      </c>
      <c r="F136" s="45">
        <v>85.5</v>
      </c>
      <c r="G136" s="34">
        <f t="shared" si="11"/>
        <v>102.6</v>
      </c>
      <c r="H136" s="34">
        <f t="shared" si="12"/>
        <v>71.82</v>
      </c>
      <c r="I136" s="35">
        <f t="shared" si="7"/>
        <v>820.8</v>
      </c>
      <c r="J136" s="35">
        <f t="shared" si="8"/>
        <v>574.56</v>
      </c>
    </row>
    <row r="137" spans="1:10" s="36" customFormat="1" ht="24.75" customHeight="1">
      <c r="A137" s="63">
        <f t="shared" si="9"/>
        <v>128</v>
      </c>
      <c r="B137" s="51" t="s">
        <v>149</v>
      </c>
      <c r="C137" s="19" t="s">
        <v>12</v>
      </c>
      <c r="D137" s="34">
        <v>5</v>
      </c>
      <c r="E137" s="34">
        <v>4</v>
      </c>
      <c r="F137" s="45">
        <v>202</v>
      </c>
      <c r="G137" s="34">
        <f t="shared" si="11"/>
        <v>242.39999999999998</v>
      </c>
      <c r="H137" s="34">
        <f t="shared" si="12"/>
        <v>169.67999999999998</v>
      </c>
      <c r="I137" s="35">
        <f t="shared" si="7"/>
        <v>969.5999999999999</v>
      </c>
      <c r="J137" s="35">
        <f t="shared" si="8"/>
        <v>678.7199999999999</v>
      </c>
    </row>
    <row r="138" spans="1:10" s="36" customFormat="1" ht="24.75" customHeight="1">
      <c r="A138" s="63">
        <f t="shared" si="9"/>
        <v>129</v>
      </c>
      <c r="B138" s="51" t="s">
        <v>150</v>
      </c>
      <c r="C138" s="19" t="s">
        <v>12</v>
      </c>
      <c r="D138" s="34">
        <v>5</v>
      </c>
      <c r="E138" s="34">
        <v>2</v>
      </c>
      <c r="F138" s="45">
        <v>74</v>
      </c>
      <c r="G138" s="34">
        <f t="shared" si="11"/>
        <v>88.8</v>
      </c>
      <c r="H138" s="34">
        <f t="shared" si="12"/>
        <v>62.16</v>
      </c>
      <c r="I138" s="35">
        <f t="shared" si="7"/>
        <v>177.6</v>
      </c>
      <c r="J138" s="35">
        <f t="shared" si="8"/>
        <v>124.32</v>
      </c>
    </row>
    <row r="139" spans="1:10" s="36" customFormat="1" ht="24.75" customHeight="1">
      <c r="A139" s="63">
        <f t="shared" si="9"/>
        <v>130</v>
      </c>
      <c r="B139" s="51" t="s">
        <v>151</v>
      </c>
      <c r="C139" s="19" t="s">
        <v>12</v>
      </c>
      <c r="D139" s="34">
        <v>10</v>
      </c>
      <c r="E139" s="34">
        <v>6</v>
      </c>
      <c r="F139" s="45">
        <v>99</v>
      </c>
      <c r="G139" s="34">
        <f t="shared" si="11"/>
        <v>118.8</v>
      </c>
      <c r="H139" s="34">
        <f t="shared" si="12"/>
        <v>83.16</v>
      </c>
      <c r="I139" s="35">
        <f aca="true" t="shared" si="13" ref="I139:I192">G139*E139</f>
        <v>712.8</v>
      </c>
      <c r="J139" s="35">
        <f aca="true" t="shared" si="14" ref="J139:J192">H139*E139</f>
        <v>498.96</v>
      </c>
    </row>
    <row r="140" spans="1:10" s="36" customFormat="1" ht="24.75" customHeight="1">
      <c r="A140" s="63">
        <f aca="true" t="shared" si="15" ref="A140:A192">A139+1</f>
        <v>131</v>
      </c>
      <c r="B140" s="53" t="s">
        <v>152</v>
      </c>
      <c r="C140" s="19" t="s">
        <v>12</v>
      </c>
      <c r="D140" s="34">
        <v>10</v>
      </c>
      <c r="E140" s="34">
        <v>3</v>
      </c>
      <c r="F140" s="45">
        <v>135</v>
      </c>
      <c r="G140" s="34">
        <f t="shared" si="11"/>
        <v>162</v>
      </c>
      <c r="H140" s="34">
        <f t="shared" si="12"/>
        <v>113.39999999999999</v>
      </c>
      <c r="I140" s="35">
        <f t="shared" si="13"/>
        <v>486</v>
      </c>
      <c r="J140" s="35">
        <f t="shared" si="14"/>
        <v>340.2</v>
      </c>
    </row>
    <row r="141" spans="1:10" s="36" customFormat="1" ht="24.75" customHeight="1">
      <c r="A141" s="63">
        <f t="shared" si="15"/>
        <v>132</v>
      </c>
      <c r="B141" s="51" t="s">
        <v>153</v>
      </c>
      <c r="C141" s="19" t="s">
        <v>12</v>
      </c>
      <c r="D141" s="34">
        <v>5</v>
      </c>
      <c r="E141" s="34">
        <v>2</v>
      </c>
      <c r="F141" s="45">
        <v>241</v>
      </c>
      <c r="G141" s="34">
        <f t="shared" si="11"/>
        <v>289.2</v>
      </c>
      <c r="H141" s="34">
        <f t="shared" si="12"/>
        <v>202.43999999999997</v>
      </c>
      <c r="I141" s="35">
        <f t="shared" si="13"/>
        <v>578.4</v>
      </c>
      <c r="J141" s="35">
        <f t="shared" si="14"/>
        <v>404.87999999999994</v>
      </c>
    </row>
    <row r="142" spans="1:10" s="36" customFormat="1" ht="24.75" customHeight="1">
      <c r="A142" s="63">
        <f t="shared" si="15"/>
        <v>133</v>
      </c>
      <c r="B142" s="51" t="s">
        <v>117</v>
      </c>
      <c r="C142" s="19" t="s">
        <v>12</v>
      </c>
      <c r="D142" s="34">
        <v>3</v>
      </c>
      <c r="E142" s="34">
        <v>2</v>
      </c>
      <c r="F142" s="45">
        <v>53.5</v>
      </c>
      <c r="G142" s="34">
        <f t="shared" si="11"/>
        <v>64.2</v>
      </c>
      <c r="H142" s="34">
        <f t="shared" si="12"/>
        <v>44.94</v>
      </c>
      <c r="I142" s="35">
        <f t="shared" si="13"/>
        <v>128.4</v>
      </c>
      <c r="J142" s="35">
        <f t="shared" si="14"/>
        <v>89.88</v>
      </c>
    </row>
    <row r="143" spans="1:10" s="36" customFormat="1" ht="24.75" customHeight="1">
      <c r="A143" s="63">
        <f t="shared" si="15"/>
        <v>134</v>
      </c>
      <c r="B143" s="51" t="s">
        <v>118</v>
      </c>
      <c r="C143" s="19" t="s">
        <v>12</v>
      </c>
      <c r="D143" s="34">
        <v>3</v>
      </c>
      <c r="E143" s="34">
        <v>2</v>
      </c>
      <c r="F143" s="45">
        <v>70</v>
      </c>
      <c r="G143" s="34">
        <f t="shared" si="11"/>
        <v>84</v>
      </c>
      <c r="H143" s="34">
        <f t="shared" si="12"/>
        <v>58.8</v>
      </c>
      <c r="I143" s="35">
        <f t="shared" si="13"/>
        <v>168</v>
      </c>
      <c r="J143" s="35">
        <f t="shared" si="14"/>
        <v>117.6</v>
      </c>
    </row>
    <row r="144" spans="1:10" s="36" customFormat="1" ht="24.75" customHeight="1">
      <c r="A144" s="63">
        <f t="shared" si="15"/>
        <v>135</v>
      </c>
      <c r="B144" s="51" t="s">
        <v>119</v>
      </c>
      <c r="C144" s="19" t="s">
        <v>12</v>
      </c>
      <c r="D144" s="34">
        <v>2</v>
      </c>
      <c r="E144" s="34">
        <v>2</v>
      </c>
      <c r="F144" s="45">
        <v>85.5</v>
      </c>
      <c r="G144" s="34">
        <f t="shared" si="11"/>
        <v>102.6</v>
      </c>
      <c r="H144" s="34">
        <f t="shared" si="12"/>
        <v>71.82</v>
      </c>
      <c r="I144" s="35">
        <f t="shared" si="13"/>
        <v>205.2</v>
      </c>
      <c r="J144" s="35">
        <f t="shared" si="14"/>
        <v>143.64</v>
      </c>
    </row>
    <row r="145" spans="1:10" s="36" customFormat="1" ht="24.75" customHeight="1">
      <c r="A145" s="63">
        <f t="shared" si="15"/>
        <v>136</v>
      </c>
      <c r="B145" s="51" t="s">
        <v>201</v>
      </c>
      <c r="C145" s="19" t="s">
        <v>12</v>
      </c>
      <c r="D145" s="34">
        <v>5</v>
      </c>
      <c r="E145" s="34">
        <v>20</v>
      </c>
      <c r="F145" s="45">
        <v>41.5</v>
      </c>
      <c r="G145" s="34">
        <f>F145*1.2</f>
        <v>49.8</v>
      </c>
      <c r="H145" s="35">
        <v>45</v>
      </c>
      <c r="I145" s="78"/>
      <c r="J145" s="72">
        <f>E145*H145</f>
        <v>900</v>
      </c>
    </row>
    <row r="146" spans="1:10" s="36" customFormat="1" ht="24.75" customHeight="1">
      <c r="A146" s="63">
        <f t="shared" si="15"/>
        <v>137</v>
      </c>
      <c r="B146" s="51" t="s">
        <v>202</v>
      </c>
      <c r="C146" s="19" t="s">
        <v>12</v>
      </c>
      <c r="D146" s="34">
        <v>5</v>
      </c>
      <c r="E146" s="34">
        <v>25</v>
      </c>
      <c r="F146" s="45">
        <v>50</v>
      </c>
      <c r="G146" s="34">
        <f>F146*1.2</f>
        <v>60</v>
      </c>
      <c r="H146" s="35">
        <v>50</v>
      </c>
      <c r="I146" s="78"/>
      <c r="J146" s="72">
        <f>E146*H146</f>
        <v>1250</v>
      </c>
    </row>
    <row r="147" spans="1:10" s="36" customFormat="1" ht="24.75" customHeight="1">
      <c r="A147" s="63">
        <f t="shared" si="15"/>
        <v>138</v>
      </c>
      <c r="B147" s="51" t="s">
        <v>99</v>
      </c>
      <c r="C147" s="19" t="s">
        <v>12</v>
      </c>
      <c r="D147" s="34">
        <v>50</v>
      </c>
      <c r="E147" s="34">
        <f>D147*0.8</f>
        <v>40</v>
      </c>
      <c r="F147" s="45">
        <v>2</v>
      </c>
      <c r="G147" s="34">
        <f t="shared" si="11"/>
        <v>2.4</v>
      </c>
      <c r="H147" s="34">
        <f t="shared" si="12"/>
        <v>1.68</v>
      </c>
      <c r="I147" s="35">
        <f t="shared" si="13"/>
        <v>96</v>
      </c>
      <c r="J147" s="35">
        <f t="shared" si="14"/>
        <v>67.2</v>
      </c>
    </row>
    <row r="148" spans="1:10" s="36" customFormat="1" ht="24.75" customHeight="1">
      <c r="A148" s="63">
        <f t="shared" si="15"/>
        <v>139</v>
      </c>
      <c r="B148" s="51" t="s">
        <v>100</v>
      </c>
      <c r="C148" s="19" t="s">
        <v>12</v>
      </c>
      <c r="D148" s="34">
        <v>20</v>
      </c>
      <c r="E148" s="34">
        <f>D148*0.8</f>
        <v>16</v>
      </c>
      <c r="F148" s="45">
        <v>2.6</v>
      </c>
      <c r="G148" s="34">
        <f t="shared" si="11"/>
        <v>3.12</v>
      </c>
      <c r="H148" s="34">
        <f t="shared" si="12"/>
        <v>2.1839999999999997</v>
      </c>
      <c r="I148" s="35">
        <f t="shared" si="13"/>
        <v>49.92</v>
      </c>
      <c r="J148" s="35">
        <f t="shared" si="14"/>
        <v>34.943999999999996</v>
      </c>
    </row>
    <row r="149" spans="1:10" s="36" customFormat="1" ht="24.75" customHeight="1">
      <c r="A149" s="63">
        <f t="shared" si="15"/>
        <v>140</v>
      </c>
      <c r="B149" s="51" t="s">
        <v>101</v>
      </c>
      <c r="C149" s="19" t="s">
        <v>12</v>
      </c>
      <c r="D149" s="34">
        <v>10</v>
      </c>
      <c r="E149" s="34">
        <f>D149*0.8</f>
        <v>8</v>
      </c>
      <c r="F149" s="45">
        <v>3.25</v>
      </c>
      <c r="G149" s="34">
        <f t="shared" si="11"/>
        <v>3.9</v>
      </c>
      <c r="H149" s="34">
        <f t="shared" si="12"/>
        <v>2.73</v>
      </c>
      <c r="I149" s="35">
        <f t="shared" si="13"/>
        <v>31.2</v>
      </c>
      <c r="J149" s="35">
        <f t="shared" si="14"/>
        <v>21.84</v>
      </c>
    </row>
    <row r="150" spans="1:10" s="36" customFormat="1" ht="25.5" customHeight="1">
      <c r="A150" s="63">
        <f t="shared" si="15"/>
        <v>141</v>
      </c>
      <c r="B150" s="51" t="s">
        <v>115</v>
      </c>
      <c r="C150" s="19" t="s">
        <v>12</v>
      </c>
      <c r="D150" s="34">
        <v>10</v>
      </c>
      <c r="E150" s="34">
        <v>6</v>
      </c>
      <c r="F150" s="45">
        <v>34</v>
      </c>
      <c r="G150" s="34">
        <f t="shared" si="11"/>
        <v>40.8</v>
      </c>
      <c r="H150" s="34">
        <f t="shared" si="12"/>
        <v>28.559999999999995</v>
      </c>
      <c r="I150" s="35">
        <f t="shared" si="13"/>
        <v>244.79999999999998</v>
      </c>
      <c r="J150" s="35">
        <f t="shared" si="14"/>
        <v>171.35999999999996</v>
      </c>
    </row>
    <row r="151" spans="1:10" s="36" customFormat="1" ht="25.5" customHeight="1">
      <c r="A151" s="63">
        <f t="shared" si="15"/>
        <v>142</v>
      </c>
      <c r="B151" s="51" t="s">
        <v>132</v>
      </c>
      <c r="C151" s="19" t="s">
        <v>12</v>
      </c>
      <c r="D151" s="45">
        <v>8</v>
      </c>
      <c r="E151" s="45">
        <v>4</v>
      </c>
      <c r="F151" s="45">
        <v>40</v>
      </c>
      <c r="G151" s="34">
        <f t="shared" si="11"/>
        <v>48</v>
      </c>
      <c r="H151" s="34">
        <f t="shared" si="12"/>
        <v>33.599999999999994</v>
      </c>
      <c r="I151" s="35">
        <f t="shared" si="13"/>
        <v>192</v>
      </c>
      <c r="J151" s="35">
        <f t="shared" si="14"/>
        <v>134.39999999999998</v>
      </c>
    </row>
    <row r="152" spans="1:10" s="36" customFormat="1" ht="25.5" customHeight="1">
      <c r="A152" s="63">
        <f t="shared" si="15"/>
        <v>143</v>
      </c>
      <c r="B152" s="51" t="s">
        <v>133</v>
      </c>
      <c r="C152" s="19" t="s">
        <v>12</v>
      </c>
      <c r="D152" s="34">
        <v>8</v>
      </c>
      <c r="E152" s="34">
        <v>4</v>
      </c>
      <c r="F152" s="45">
        <v>58</v>
      </c>
      <c r="G152" s="34">
        <f t="shared" si="11"/>
        <v>69.6</v>
      </c>
      <c r="H152" s="34">
        <f t="shared" si="12"/>
        <v>48.71999999999999</v>
      </c>
      <c r="I152" s="35">
        <f t="shared" si="13"/>
        <v>278.4</v>
      </c>
      <c r="J152" s="35">
        <f t="shared" si="14"/>
        <v>194.87999999999997</v>
      </c>
    </row>
    <row r="153" spans="1:10" s="36" customFormat="1" ht="24.75" customHeight="1">
      <c r="A153" s="63">
        <f t="shared" si="15"/>
        <v>144</v>
      </c>
      <c r="B153" s="51" t="s">
        <v>116</v>
      </c>
      <c r="C153" s="19" t="s">
        <v>12</v>
      </c>
      <c r="D153" s="34">
        <v>12</v>
      </c>
      <c r="E153" s="34">
        <v>10</v>
      </c>
      <c r="F153" s="45">
        <v>12</v>
      </c>
      <c r="G153" s="34">
        <f t="shared" si="11"/>
        <v>14.399999999999999</v>
      </c>
      <c r="H153" s="34">
        <f t="shared" si="12"/>
        <v>10.079999999999998</v>
      </c>
      <c r="I153" s="35">
        <f t="shared" si="13"/>
        <v>144</v>
      </c>
      <c r="J153" s="35">
        <f t="shared" si="14"/>
        <v>100.79999999999998</v>
      </c>
    </row>
    <row r="154" spans="1:10" s="36" customFormat="1" ht="24.75" customHeight="1">
      <c r="A154" s="63">
        <f t="shared" si="15"/>
        <v>145</v>
      </c>
      <c r="B154" s="51" t="s">
        <v>154</v>
      </c>
      <c r="C154" s="19" t="s">
        <v>12</v>
      </c>
      <c r="D154" s="34">
        <v>20</v>
      </c>
      <c r="E154" s="34">
        <v>10</v>
      </c>
      <c r="F154" s="45">
        <v>10</v>
      </c>
      <c r="G154" s="34">
        <f t="shared" si="11"/>
        <v>12</v>
      </c>
      <c r="H154" s="34">
        <f t="shared" si="12"/>
        <v>8.399999999999999</v>
      </c>
      <c r="I154" s="35">
        <f t="shared" si="13"/>
        <v>120</v>
      </c>
      <c r="J154" s="35">
        <f t="shared" si="14"/>
        <v>83.99999999999999</v>
      </c>
    </row>
    <row r="155" spans="1:10" s="36" customFormat="1" ht="24.75" customHeight="1">
      <c r="A155" s="63">
        <f t="shared" si="15"/>
        <v>146</v>
      </c>
      <c r="B155" s="79" t="s">
        <v>155</v>
      </c>
      <c r="C155" s="19" t="s">
        <v>12</v>
      </c>
      <c r="D155" s="34">
        <v>20</v>
      </c>
      <c r="E155" s="34">
        <v>50</v>
      </c>
      <c r="F155" s="45">
        <v>18</v>
      </c>
      <c r="G155" s="34">
        <f t="shared" si="11"/>
        <v>21.599999999999998</v>
      </c>
      <c r="H155" s="34">
        <f t="shared" si="12"/>
        <v>15.119999999999997</v>
      </c>
      <c r="I155" s="35">
        <f t="shared" si="13"/>
        <v>1080</v>
      </c>
      <c r="J155" s="35">
        <f t="shared" si="14"/>
        <v>755.9999999999999</v>
      </c>
    </row>
    <row r="156" spans="1:10" s="36" customFormat="1" ht="24.75" customHeight="1">
      <c r="A156" s="63">
        <f t="shared" si="15"/>
        <v>147</v>
      </c>
      <c r="B156" s="86" t="s">
        <v>156</v>
      </c>
      <c r="C156" s="19" t="s">
        <v>12</v>
      </c>
      <c r="D156" s="34">
        <v>20</v>
      </c>
      <c r="E156" s="34">
        <v>6</v>
      </c>
      <c r="F156" s="45">
        <v>20</v>
      </c>
      <c r="G156" s="34">
        <f t="shared" si="11"/>
        <v>24</v>
      </c>
      <c r="H156" s="34">
        <f t="shared" si="12"/>
        <v>16.799999999999997</v>
      </c>
      <c r="I156" s="35">
        <f t="shared" si="13"/>
        <v>144</v>
      </c>
      <c r="J156" s="35">
        <f t="shared" si="14"/>
        <v>100.79999999999998</v>
      </c>
    </row>
    <row r="157" spans="1:10" s="36" customFormat="1" ht="24.75" customHeight="1">
      <c r="A157" s="63">
        <f t="shared" si="15"/>
        <v>148</v>
      </c>
      <c r="B157" s="51" t="s">
        <v>157</v>
      </c>
      <c r="C157" s="19" t="s">
        <v>12</v>
      </c>
      <c r="D157" s="34">
        <v>20</v>
      </c>
      <c r="E157" s="34">
        <v>6</v>
      </c>
      <c r="F157" s="45">
        <v>11</v>
      </c>
      <c r="G157" s="34">
        <f t="shared" si="11"/>
        <v>13.2</v>
      </c>
      <c r="H157" s="34">
        <f t="shared" si="12"/>
        <v>9.239999999999998</v>
      </c>
      <c r="I157" s="35">
        <f t="shared" si="13"/>
        <v>79.19999999999999</v>
      </c>
      <c r="J157" s="35">
        <f t="shared" si="14"/>
        <v>55.43999999999999</v>
      </c>
    </row>
    <row r="158" spans="1:10" s="36" customFormat="1" ht="24.75" customHeight="1">
      <c r="A158" s="63">
        <f t="shared" si="15"/>
        <v>149</v>
      </c>
      <c r="B158" s="51" t="s">
        <v>158</v>
      </c>
      <c r="C158" s="19" t="s">
        <v>12</v>
      </c>
      <c r="D158" s="34">
        <v>15</v>
      </c>
      <c r="E158" s="34">
        <v>30</v>
      </c>
      <c r="F158" s="45">
        <v>20</v>
      </c>
      <c r="G158" s="34">
        <f t="shared" si="11"/>
        <v>24</v>
      </c>
      <c r="H158" s="34">
        <f t="shared" si="12"/>
        <v>16.799999999999997</v>
      </c>
      <c r="I158" s="35">
        <f t="shared" si="13"/>
        <v>720</v>
      </c>
      <c r="J158" s="35">
        <f t="shared" si="14"/>
        <v>503.9999999999999</v>
      </c>
    </row>
    <row r="159" spans="1:10" s="36" customFormat="1" ht="24.75" customHeight="1">
      <c r="A159" s="63">
        <f t="shared" si="15"/>
        <v>150</v>
      </c>
      <c r="B159" s="51" t="s">
        <v>159</v>
      </c>
      <c r="C159" s="19" t="s">
        <v>12</v>
      </c>
      <c r="D159" s="34">
        <v>10</v>
      </c>
      <c r="E159" s="34">
        <v>10</v>
      </c>
      <c r="F159" s="45">
        <v>11</v>
      </c>
      <c r="G159" s="34">
        <f t="shared" si="11"/>
        <v>13.2</v>
      </c>
      <c r="H159" s="34">
        <f t="shared" si="12"/>
        <v>9.239999999999998</v>
      </c>
      <c r="I159" s="35">
        <f t="shared" si="13"/>
        <v>132</v>
      </c>
      <c r="J159" s="35">
        <f t="shared" si="14"/>
        <v>92.39999999999998</v>
      </c>
    </row>
    <row r="160" spans="1:10" s="36" customFormat="1" ht="24.75" customHeight="1">
      <c r="A160" s="63">
        <f t="shared" si="15"/>
        <v>151</v>
      </c>
      <c r="B160" s="51" t="s">
        <v>160</v>
      </c>
      <c r="C160" s="19" t="s">
        <v>12</v>
      </c>
      <c r="D160" s="34">
        <v>10</v>
      </c>
      <c r="E160" s="34">
        <v>4</v>
      </c>
      <c r="F160" s="45">
        <v>15</v>
      </c>
      <c r="G160" s="34">
        <f t="shared" si="11"/>
        <v>18</v>
      </c>
      <c r="H160" s="34">
        <f t="shared" si="12"/>
        <v>12.6</v>
      </c>
      <c r="I160" s="35">
        <f t="shared" si="13"/>
        <v>72</v>
      </c>
      <c r="J160" s="35">
        <f t="shared" si="14"/>
        <v>50.4</v>
      </c>
    </row>
    <row r="161" spans="1:10" s="36" customFormat="1" ht="24.75" customHeight="1">
      <c r="A161" s="63">
        <f t="shared" si="15"/>
        <v>152</v>
      </c>
      <c r="B161" s="51" t="s">
        <v>161</v>
      </c>
      <c r="C161" s="19" t="s">
        <v>12</v>
      </c>
      <c r="D161" s="34">
        <v>10</v>
      </c>
      <c r="E161" s="34">
        <v>4</v>
      </c>
      <c r="F161" s="45">
        <v>15</v>
      </c>
      <c r="G161" s="34">
        <f t="shared" si="11"/>
        <v>18</v>
      </c>
      <c r="H161" s="34">
        <f t="shared" si="12"/>
        <v>12.6</v>
      </c>
      <c r="I161" s="35">
        <f t="shared" si="13"/>
        <v>72</v>
      </c>
      <c r="J161" s="35">
        <f t="shared" si="14"/>
        <v>50.4</v>
      </c>
    </row>
    <row r="162" spans="1:10" s="36" customFormat="1" ht="24.75" customHeight="1">
      <c r="A162" s="63">
        <f t="shared" si="15"/>
        <v>153</v>
      </c>
      <c r="B162" s="51" t="s">
        <v>162</v>
      </c>
      <c r="C162" s="19" t="s">
        <v>12</v>
      </c>
      <c r="D162" s="34">
        <v>10</v>
      </c>
      <c r="E162" s="34">
        <v>6</v>
      </c>
      <c r="F162" s="45">
        <v>30</v>
      </c>
      <c r="G162" s="34">
        <f t="shared" si="11"/>
        <v>36</v>
      </c>
      <c r="H162" s="34">
        <f t="shared" si="12"/>
        <v>25.2</v>
      </c>
      <c r="I162" s="35">
        <f t="shared" si="13"/>
        <v>216</v>
      </c>
      <c r="J162" s="35">
        <f t="shared" si="14"/>
        <v>151.2</v>
      </c>
    </row>
    <row r="163" spans="1:10" s="36" customFormat="1" ht="24.75" customHeight="1">
      <c r="A163" s="63">
        <f t="shared" si="15"/>
        <v>154</v>
      </c>
      <c r="B163" s="51" t="s">
        <v>163</v>
      </c>
      <c r="C163" s="19" t="s">
        <v>12</v>
      </c>
      <c r="D163" s="34">
        <v>10</v>
      </c>
      <c r="E163" s="34">
        <v>4</v>
      </c>
      <c r="F163" s="45">
        <v>30</v>
      </c>
      <c r="G163" s="34">
        <f t="shared" si="11"/>
        <v>36</v>
      </c>
      <c r="H163" s="34">
        <f t="shared" si="12"/>
        <v>25.2</v>
      </c>
      <c r="I163" s="35">
        <f t="shared" si="13"/>
        <v>144</v>
      </c>
      <c r="J163" s="35">
        <f t="shared" si="14"/>
        <v>100.8</v>
      </c>
    </row>
    <row r="164" spans="1:10" s="36" customFormat="1" ht="24.75" customHeight="1">
      <c r="A164" s="63">
        <f t="shared" si="15"/>
        <v>155</v>
      </c>
      <c r="B164" s="51" t="s">
        <v>164</v>
      </c>
      <c r="C164" s="19" t="s">
        <v>12</v>
      </c>
      <c r="D164" s="34">
        <v>10</v>
      </c>
      <c r="E164" s="34">
        <v>4</v>
      </c>
      <c r="F164" s="45">
        <v>17</v>
      </c>
      <c r="G164" s="34">
        <f t="shared" si="11"/>
        <v>20.4</v>
      </c>
      <c r="H164" s="34">
        <f t="shared" si="12"/>
        <v>14.279999999999998</v>
      </c>
      <c r="I164" s="35">
        <f t="shared" si="13"/>
        <v>81.6</v>
      </c>
      <c r="J164" s="35">
        <f t="shared" si="14"/>
        <v>57.11999999999999</v>
      </c>
    </row>
    <row r="165" spans="1:10" s="36" customFormat="1" ht="24.75" customHeight="1">
      <c r="A165" s="63">
        <f t="shared" si="15"/>
        <v>156</v>
      </c>
      <c r="B165" s="51" t="s">
        <v>165</v>
      </c>
      <c r="C165" s="19" t="s">
        <v>12</v>
      </c>
      <c r="D165" s="34">
        <v>10</v>
      </c>
      <c r="E165" s="34">
        <v>4</v>
      </c>
      <c r="F165" s="45">
        <v>17</v>
      </c>
      <c r="G165" s="34">
        <f t="shared" si="11"/>
        <v>20.4</v>
      </c>
      <c r="H165" s="34">
        <f t="shared" si="12"/>
        <v>14.279999999999998</v>
      </c>
      <c r="I165" s="35">
        <f t="shared" si="13"/>
        <v>81.6</v>
      </c>
      <c r="J165" s="35">
        <f t="shared" si="14"/>
        <v>57.11999999999999</v>
      </c>
    </row>
    <row r="166" spans="1:10" s="36" customFormat="1" ht="24.75" customHeight="1">
      <c r="A166" s="63">
        <f t="shared" si="15"/>
        <v>157</v>
      </c>
      <c r="B166" s="51" t="s">
        <v>166</v>
      </c>
      <c r="C166" s="19" t="s">
        <v>12</v>
      </c>
      <c r="D166" s="34">
        <v>10</v>
      </c>
      <c r="E166" s="34">
        <v>4</v>
      </c>
      <c r="F166" s="45">
        <v>17</v>
      </c>
      <c r="G166" s="34">
        <f t="shared" si="11"/>
        <v>20.4</v>
      </c>
      <c r="H166" s="34">
        <f t="shared" si="12"/>
        <v>14.279999999999998</v>
      </c>
      <c r="I166" s="35">
        <f t="shared" si="13"/>
        <v>81.6</v>
      </c>
      <c r="J166" s="35">
        <f t="shared" si="14"/>
        <v>57.11999999999999</v>
      </c>
    </row>
    <row r="167" spans="1:10" s="36" customFormat="1" ht="24.75" customHeight="1">
      <c r="A167" s="63">
        <f t="shared" si="15"/>
        <v>158</v>
      </c>
      <c r="B167" s="79" t="s">
        <v>167</v>
      </c>
      <c r="C167" s="19" t="s">
        <v>12</v>
      </c>
      <c r="D167" s="34">
        <v>10</v>
      </c>
      <c r="E167" s="34">
        <v>8</v>
      </c>
      <c r="F167" s="45">
        <v>35</v>
      </c>
      <c r="G167" s="34">
        <f t="shared" si="11"/>
        <v>42</v>
      </c>
      <c r="H167" s="34">
        <f t="shared" si="12"/>
        <v>29.4</v>
      </c>
      <c r="I167" s="35">
        <f t="shared" si="13"/>
        <v>336</v>
      </c>
      <c r="J167" s="35">
        <f t="shared" si="14"/>
        <v>235.2</v>
      </c>
    </row>
    <row r="168" spans="1:10" s="36" customFormat="1" ht="24.75" customHeight="1">
      <c r="A168" s="63">
        <f t="shared" si="15"/>
        <v>159</v>
      </c>
      <c r="B168" s="51" t="s">
        <v>168</v>
      </c>
      <c r="C168" s="19" t="s">
        <v>12</v>
      </c>
      <c r="D168" s="34">
        <v>10</v>
      </c>
      <c r="E168" s="34">
        <v>4</v>
      </c>
      <c r="F168" s="45">
        <v>35</v>
      </c>
      <c r="G168" s="34">
        <f t="shared" si="11"/>
        <v>42</v>
      </c>
      <c r="H168" s="34">
        <f t="shared" si="12"/>
        <v>29.4</v>
      </c>
      <c r="I168" s="35">
        <f t="shared" si="13"/>
        <v>168</v>
      </c>
      <c r="J168" s="35">
        <f t="shared" si="14"/>
        <v>117.6</v>
      </c>
    </row>
    <row r="169" spans="1:10" s="36" customFormat="1" ht="24.75" customHeight="1">
      <c r="A169" s="63">
        <f t="shared" si="15"/>
        <v>160</v>
      </c>
      <c r="B169" s="51" t="s">
        <v>169</v>
      </c>
      <c r="C169" s="19" t="s">
        <v>12</v>
      </c>
      <c r="D169" s="34">
        <v>2</v>
      </c>
      <c r="E169" s="34">
        <v>1</v>
      </c>
      <c r="F169" s="45">
        <v>46</v>
      </c>
      <c r="G169" s="34">
        <f t="shared" si="11"/>
        <v>55.199999999999996</v>
      </c>
      <c r="H169" s="34">
        <f t="shared" si="12"/>
        <v>38.63999999999999</v>
      </c>
      <c r="I169" s="35">
        <f t="shared" si="13"/>
        <v>55.199999999999996</v>
      </c>
      <c r="J169" s="35">
        <f t="shared" si="14"/>
        <v>38.63999999999999</v>
      </c>
    </row>
    <row r="170" spans="1:10" s="36" customFormat="1" ht="24.75" customHeight="1">
      <c r="A170" s="63">
        <f t="shared" si="15"/>
        <v>161</v>
      </c>
      <c r="B170" s="51" t="s">
        <v>120</v>
      </c>
      <c r="C170" s="19" t="s">
        <v>12</v>
      </c>
      <c r="D170" s="34">
        <v>2</v>
      </c>
      <c r="E170" s="34">
        <v>1</v>
      </c>
      <c r="F170" s="45">
        <v>61</v>
      </c>
      <c r="G170" s="34">
        <f t="shared" si="11"/>
        <v>73.2</v>
      </c>
      <c r="H170" s="34">
        <f t="shared" si="12"/>
        <v>51.24</v>
      </c>
      <c r="I170" s="35">
        <f t="shared" si="13"/>
        <v>73.2</v>
      </c>
      <c r="J170" s="35">
        <f t="shared" si="14"/>
        <v>51.24</v>
      </c>
    </row>
    <row r="171" spans="1:10" s="36" customFormat="1" ht="24.75" customHeight="1">
      <c r="A171" s="63">
        <f t="shared" si="15"/>
        <v>162</v>
      </c>
      <c r="B171" s="51" t="s">
        <v>184</v>
      </c>
      <c r="C171" s="19" t="s">
        <v>12</v>
      </c>
      <c r="D171" s="34">
        <v>20</v>
      </c>
      <c r="E171" s="34">
        <v>8</v>
      </c>
      <c r="F171" s="45">
        <v>10</v>
      </c>
      <c r="G171" s="34">
        <f t="shared" si="11"/>
        <v>12</v>
      </c>
      <c r="H171" s="34">
        <f t="shared" si="12"/>
        <v>8.399999999999999</v>
      </c>
      <c r="I171" s="35">
        <f t="shared" si="13"/>
        <v>96</v>
      </c>
      <c r="J171" s="35">
        <f t="shared" si="14"/>
        <v>67.19999999999999</v>
      </c>
    </row>
    <row r="172" spans="1:10" s="36" customFormat="1" ht="24.75" customHeight="1">
      <c r="A172" s="63">
        <f t="shared" si="15"/>
        <v>163</v>
      </c>
      <c r="B172" s="51" t="s">
        <v>121</v>
      </c>
      <c r="C172" s="19" t="s">
        <v>12</v>
      </c>
      <c r="D172" s="34">
        <v>5</v>
      </c>
      <c r="E172" s="34">
        <f>D172*0.8</f>
        <v>4</v>
      </c>
      <c r="F172" s="45">
        <v>12</v>
      </c>
      <c r="G172" s="34">
        <f t="shared" si="11"/>
        <v>14.399999999999999</v>
      </c>
      <c r="H172" s="34">
        <f t="shared" si="12"/>
        <v>10.079999999999998</v>
      </c>
      <c r="I172" s="35">
        <f t="shared" si="13"/>
        <v>57.599999999999994</v>
      </c>
      <c r="J172" s="35">
        <f t="shared" si="14"/>
        <v>40.31999999999999</v>
      </c>
    </row>
    <row r="173" spans="1:10" s="36" customFormat="1" ht="24.75" customHeight="1">
      <c r="A173" s="63">
        <f t="shared" si="15"/>
        <v>164</v>
      </c>
      <c r="B173" s="51" t="s">
        <v>134</v>
      </c>
      <c r="C173" s="19" t="s">
        <v>12</v>
      </c>
      <c r="D173" s="34">
        <v>10</v>
      </c>
      <c r="E173" s="34">
        <f>D173*0.8</f>
        <v>8</v>
      </c>
      <c r="F173" s="45">
        <v>15</v>
      </c>
      <c r="G173" s="34">
        <f t="shared" si="11"/>
        <v>18</v>
      </c>
      <c r="H173" s="34">
        <f t="shared" si="12"/>
        <v>12.6</v>
      </c>
      <c r="I173" s="35">
        <f t="shared" si="13"/>
        <v>144</v>
      </c>
      <c r="J173" s="35">
        <f t="shared" si="14"/>
        <v>100.8</v>
      </c>
    </row>
    <row r="174" spans="1:10" s="36" customFormat="1" ht="24.75" customHeight="1">
      <c r="A174" s="63">
        <f t="shared" si="15"/>
        <v>165</v>
      </c>
      <c r="B174" s="51" t="s">
        <v>135</v>
      </c>
      <c r="C174" s="19" t="s">
        <v>12</v>
      </c>
      <c r="D174" s="34">
        <v>5</v>
      </c>
      <c r="E174" s="34">
        <f>D174*0.8</f>
        <v>4</v>
      </c>
      <c r="F174" s="45">
        <v>19</v>
      </c>
      <c r="G174" s="34">
        <f t="shared" si="11"/>
        <v>22.8</v>
      </c>
      <c r="H174" s="34">
        <f t="shared" si="12"/>
        <v>15.959999999999999</v>
      </c>
      <c r="I174" s="35">
        <f t="shared" si="13"/>
        <v>91.2</v>
      </c>
      <c r="J174" s="35">
        <f t="shared" si="14"/>
        <v>63.839999999999996</v>
      </c>
    </row>
    <row r="175" spans="1:10" s="36" customFormat="1" ht="24.75" customHeight="1">
      <c r="A175" s="63">
        <f t="shared" si="15"/>
        <v>166</v>
      </c>
      <c r="B175" s="79" t="s">
        <v>122</v>
      </c>
      <c r="C175" s="19" t="s">
        <v>12</v>
      </c>
      <c r="D175" s="34">
        <v>1</v>
      </c>
      <c r="E175" s="34">
        <v>5</v>
      </c>
      <c r="F175" s="45">
        <v>145</v>
      </c>
      <c r="G175" s="34">
        <f t="shared" si="11"/>
        <v>174</v>
      </c>
      <c r="H175" s="34">
        <f t="shared" si="12"/>
        <v>121.8</v>
      </c>
      <c r="I175" s="35">
        <f t="shared" si="13"/>
        <v>870</v>
      </c>
      <c r="J175" s="35">
        <f t="shared" si="14"/>
        <v>609</v>
      </c>
    </row>
    <row r="176" spans="1:10" s="36" customFormat="1" ht="24.75" customHeight="1">
      <c r="A176" s="63">
        <f t="shared" si="15"/>
        <v>167</v>
      </c>
      <c r="B176" s="79" t="s">
        <v>123</v>
      </c>
      <c r="C176" s="19" t="s">
        <v>12</v>
      </c>
      <c r="D176" s="34">
        <v>1</v>
      </c>
      <c r="E176" s="34">
        <v>5</v>
      </c>
      <c r="F176" s="45">
        <v>180</v>
      </c>
      <c r="G176" s="34">
        <f t="shared" si="11"/>
        <v>216</v>
      </c>
      <c r="H176" s="34">
        <f t="shared" si="12"/>
        <v>151.2</v>
      </c>
      <c r="I176" s="35">
        <f t="shared" si="13"/>
        <v>1080</v>
      </c>
      <c r="J176" s="35">
        <f t="shared" si="14"/>
        <v>756</v>
      </c>
    </row>
    <row r="177" spans="1:10" s="36" customFormat="1" ht="24.75" customHeight="1">
      <c r="A177" s="63">
        <f t="shared" si="15"/>
        <v>168</v>
      </c>
      <c r="B177" s="79" t="s">
        <v>124</v>
      </c>
      <c r="C177" s="19" t="s">
        <v>12</v>
      </c>
      <c r="D177" s="34">
        <v>1</v>
      </c>
      <c r="E177" s="34">
        <v>2</v>
      </c>
      <c r="F177" s="45">
        <v>530</v>
      </c>
      <c r="G177" s="45">
        <f t="shared" si="11"/>
        <v>636</v>
      </c>
      <c r="H177" s="34">
        <f t="shared" si="12"/>
        <v>445.2</v>
      </c>
      <c r="I177" s="35">
        <f t="shared" si="13"/>
        <v>1272</v>
      </c>
      <c r="J177" s="35">
        <f t="shared" si="14"/>
        <v>890.4</v>
      </c>
    </row>
    <row r="178" spans="1:10" s="36" customFormat="1" ht="24.75" customHeight="1">
      <c r="A178" s="63">
        <f t="shared" si="15"/>
        <v>169</v>
      </c>
      <c r="B178" s="51" t="s">
        <v>125</v>
      </c>
      <c r="C178" s="19" t="s">
        <v>12</v>
      </c>
      <c r="D178" s="34">
        <v>1</v>
      </c>
      <c r="E178" s="34">
        <v>2</v>
      </c>
      <c r="F178" s="45">
        <v>90</v>
      </c>
      <c r="G178" s="45">
        <f t="shared" si="11"/>
        <v>108</v>
      </c>
      <c r="H178" s="34">
        <f t="shared" si="12"/>
        <v>75.6</v>
      </c>
      <c r="I178" s="35">
        <f t="shared" si="13"/>
        <v>216</v>
      </c>
      <c r="J178" s="35">
        <f t="shared" si="14"/>
        <v>151.2</v>
      </c>
    </row>
    <row r="179" spans="1:10" s="36" customFormat="1" ht="24.75" customHeight="1">
      <c r="A179" s="63">
        <f t="shared" si="15"/>
        <v>170</v>
      </c>
      <c r="B179" s="51" t="s">
        <v>126</v>
      </c>
      <c r="C179" s="19" t="s">
        <v>12</v>
      </c>
      <c r="D179" s="34">
        <v>1</v>
      </c>
      <c r="E179" s="34">
        <v>2</v>
      </c>
      <c r="F179" s="45">
        <v>95</v>
      </c>
      <c r="G179" s="45">
        <v>115.02</v>
      </c>
      <c r="H179" s="34">
        <f t="shared" si="12"/>
        <v>80.514</v>
      </c>
      <c r="I179" s="35">
        <f t="shared" si="13"/>
        <v>230.04</v>
      </c>
      <c r="J179" s="35">
        <f t="shared" si="14"/>
        <v>161.028</v>
      </c>
    </row>
    <row r="180" spans="1:10" s="36" customFormat="1" ht="24.75" customHeight="1">
      <c r="A180" s="63">
        <f t="shared" si="15"/>
        <v>171</v>
      </c>
      <c r="B180" s="51" t="s">
        <v>127</v>
      </c>
      <c r="C180" s="19" t="s">
        <v>12</v>
      </c>
      <c r="D180" s="34">
        <v>1</v>
      </c>
      <c r="E180" s="34">
        <v>2</v>
      </c>
      <c r="F180" s="45">
        <v>150</v>
      </c>
      <c r="G180" s="45">
        <f t="shared" si="11"/>
        <v>180</v>
      </c>
      <c r="H180" s="34">
        <f t="shared" si="12"/>
        <v>125.99999999999999</v>
      </c>
      <c r="I180" s="35">
        <f t="shared" si="13"/>
        <v>360</v>
      </c>
      <c r="J180" s="35">
        <f t="shared" si="14"/>
        <v>251.99999999999997</v>
      </c>
    </row>
    <row r="181" spans="1:10" s="36" customFormat="1" ht="24.75" customHeight="1">
      <c r="A181" s="63">
        <f t="shared" si="15"/>
        <v>172</v>
      </c>
      <c r="B181" s="53" t="s">
        <v>128</v>
      </c>
      <c r="C181" s="19" t="s">
        <v>129</v>
      </c>
      <c r="D181" s="34">
        <v>15</v>
      </c>
      <c r="E181" s="34">
        <v>2</v>
      </c>
      <c r="F181" s="45">
        <v>13.5</v>
      </c>
      <c r="G181" s="45">
        <v>16.2</v>
      </c>
      <c r="H181" s="34">
        <f t="shared" si="12"/>
        <v>11.339999999999998</v>
      </c>
      <c r="I181" s="35">
        <f t="shared" si="13"/>
        <v>32.4</v>
      </c>
      <c r="J181" s="35">
        <f t="shared" si="14"/>
        <v>22.679999999999996</v>
      </c>
    </row>
    <row r="182" spans="1:10" s="36" customFormat="1" ht="24.75" customHeight="1">
      <c r="A182" s="63">
        <f t="shared" si="15"/>
        <v>173</v>
      </c>
      <c r="B182" s="51" t="s">
        <v>130</v>
      </c>
      <c r="C182" s="19" t="s">
        <v>129</v>
      </c>
      <c r="D182" s="34">
        <v>5</v>
      </c>
      <c r="E182" s="34">
        <v>2</v>
      </c>
      <c r="F182" s="45">
        <v>22</v>
      </c>
      <c r="G182" s="45">
        <f t="shared" si="11"/>
        <v>26.4</v>
      </c>
      <c r="H182" s="34">
        <f t="shared" si="12"/>
        <v>18.479999999999997</v>
      </c>
      <c r="I182" s="35">
        <f t="shared" si="13"/>
        <v>52.8</v>
      </c>
      <c r="J182" s="35">
        <f t="shared" si="14"/>
        <v>36.959999999999994</v>
      </c>
    </row>
    <row r="183" spans="1:10" s="36" customFormat="1" ht="24" customHeight="1">
      <c r="A183" s="63">
        <f t="shared" si="15"/>
        <v>174</v>
      </c>
      <c r="B183" s="74" t="s">
        <v>131</v>
      </c>
      <c r="C183" s="70" t="s">
        <v>129</v>
      </c>
      <c r="D183" s="71">
        <v>5</v>
      </c>
      <c r="E183" s="71">
        <v>2</v>
      </c>
      <c r="F183" s="73">
        <v>19</v>
      </c>
      <c r="G183" s="73">
        <f t="shared" si="11"/>
        <v>22.8</v>
      </c>
      <c r="H183" s="34">
        <f t="shared" si="12"/>
        <v>15.959999999999999</v>
      </c>
      <c r="I183" s="35">
        <f t="shared" si="13"/>
        <v>45.6</v>
      </c>
      <c r="J183" s="35">
        <f t="shared" si="14"/>
        <v>31.919999999999998</v>
      </c>
    </row>
    <row r="184" spans="1:10" s="36" customFormat="1" ht="24" customHeight="1">
      <c r="A184" s="63">
        <f t="shared" si="15"/>
        <v>175</v>
      </c>
      <c r="B184" s="51" t="s">
        <v>200</v>
      </c>
      <c r="C184" s="19" t="s">
        <v>12</v>
      </c>
      <c r="D184" s="34">
        <v>1</v>
      </c>
      <c r="E184" s="34">
        <v>3</v>
      </c>
      <c r="F184" s="45">
        <v>540</v>
      </c>
      <c r="G184" s="34">
        <f>F184*1.2</f>
        <v>648</v>
      </c>
      <c r="H184" s="35">
        <v>550</v>
      </c>
      <c r="I184" s="78"/>
      <c r="J184" s="72">
        <f>E184*H184</f>
        <v>1650</v>
      </c>
    </row>
    <row r="185" spans="1:10" s="36" customFormat="1" ht="45" customHeight="1">
      <c r="A185" s="63">
        <f t="shared" si="15"/>
        <v>176</v>
      </c>
      <c r="B185" s="75" t="s">
        <v>199</v>
      </c>
      <c r="C185" s="19" t="s">
        <v>12</v>
      </c>
      <c r="D185" s="34">
        <v>1</v>
      </c>
      <c r="E185" s="34">
        <v>1</v>
      </c>
      <c r="F185" s="45">
        <v>180</v>
      </c>
      <c r="G185" s="45">
        <v>1429</v>
      </c>
      <c r="H185" s="34">
        <f t="shared" si="12"/>
        <v>1000.3</v>
      </c>
      <c r="I185" s="35">
        <f t="shared" si="13"/>
        <v>1429</v>
      </c>
      <c r="J185" s="35">
        <f t="shared" si="14"/>
        <v>1000.3</v>
      </c>
    </row>
    <row r="186" spans="1:10" s="36" customFormat="1" ht="29.25" customHeight="1">
      <c r="A186" s="63">
        <f t="shared" si="15"/>
        <v>177</v>
      </c>
      <c r="B186" s="75" t="s">
        <v>203</v>
      </c>
      <c r="C186" s="19" t="s">
        <v>12</v>
      </c>
      <c r="D186" s="34">
        <v>1</v>
      </c>
      <c r="E186" s="34">
        <v>1</v>
      </c>
      <c r="F186" s="45">
        <v>530</v>
      </c>
      <c r="G186" s="45">
        <v>271.5</v>
      </c>
      <c r="H186" s="34">
        <f t="shared" si="12"/>
        <v>190.04999999999998</v>
      </c>
      <c r="I186" s="35">
        <f t="shared" si="13"/>
        <v>271.5</v>
      </c>
      <c r="J186" s="35">
        <f t="shared" si="14"/>
        <v>190.04999999999998</v>
      </c>
    </row>
    <row r="187" spans="1:10" s="36" customFormat="1" ht="29.25" customHeight="1">
      <c r="A187" s="63">
        <f t="shared" si="15"/>
        <v>178</v>
      </c>
      <c r="B187" s="75" t="s">
        <v>191</v>
      </c>
      <c r="C187" s="19" t="s">
        <v>12</v>
      </c>
      <c r="D187" s="34">
        <v>1</v>
      </c>
      <c r="E187" s="34">
        <v>8</v>
      </c>
      <c r="F187" s="45">
        <v>90</v>
      </c>
      <c r="G187" s="45">
        <v>157.2</v>
      </c>
      <c r="H187" s="34">
        <f t="shared" si="12"/>
        <v>110.03999999999999</v>
      </c>
      <c r="I187" s="35">
        <f t="shared" si="13"/>
        <v>1257.6</v>
      </c>
      <c r="J187" s="35">
        <f t="shared" si="14"/>
        <v>880.3199999999999</v>
      </c>
    </row>
    <row r="188" spans="1:13" s="36" customFormat="1" ht="29.25" customHeight="1">
      <c r="A188" s="63">
        <f t="shared" si="15"/>
        <v>179</v>
      </c>
      <c r="B188" s="75" t="s">
        <v>192</v>
      </c>
      <c r="C188" s="19" t="s">
        <v>12</v>
      </c>
      <c r="D188" s="34">
        <v>1</v>
      </c>
      <c r="E188" s="34">
        <v>1</v>
      </c>
      <c r="F188" s="45">
        <v>95</v>
      </c>
      <c r="G188" s="45">
        <v>57.5</v>
      </c>
      <c r="H188" s="34">
        <f t="shared" si="12"/>
        <v>40.25</v>
      </c>
      <c r="I188" s="35">
        <f t="shared" si="13"/>
        <v>57.5</v>
      </c>
      <c r="J188" s="35">
        <f t="shared" si="14"/>
        <v>40.25</v>
      </c>
      <c r="M188" s="77"/>
    </row>
    <row r="189" spans="1:10" s="36" customFormat="1" ht="30" customHeight="1">
      <c r="A189" s="63">
        <f t="shared" si="15"/>
        <v>180</v>
      </c>
      <c r="B189" s="75" t="s">
        <v>193</v>
      </c>
      <c r="C189" s="19" t="s">
        <v>12</v>
      </c>
      <c r="D189" s="34">
        <v>1</v>
      </c>
      <c r="E189" s="34">
        <v>1</v>
      </c>
      <c r="F189" s="45">
        <v>150</v>
      </c>
      <c r="G189" s="45">
        <v>57.5</v>
      </c>
      <c r="H189" s="34">
        <f t="shared" si="12"/>
        <v>40.25</v>
      </c>
      <c r="I189" s="35">
        <f t="shared" si="13"/>
        <v>57.5</v>
      </c>
      <c r="J189" s="35">
        <f t="shared" si="14"/>
        <v>40.25</v>
      </c>
    </row>
    <row r="190" spans="1:10" s="36" customFormat="1" ht="27.75" customHeight="1">
      <c r="A190" s="63">
        <f t="shared" si="15"/>
        <v>181</v>
      </c>
      <c r="B190" s="76" t="s">
        <v>194</v>
      </c>
      <c r="C190" s="19" t="s">
        <v>12</v>
      </c>
      <c r="D190" s="34">
        <v>15</v>
      </c>
      <c r="E190" s="34">
        <v>5</v>
      </c>
      <c r="F190" s="45">
        <v>13.5</v>
      </c>
      <c r="G190" s="45">
        <v>57.5</v>
      </c>
      <c r="H190" s="34">
        <f t="shared" si="12"/>
        <v>40.25</v>
      </c>
      <c r="I190" s="35">
        <f t="shared" si="13"/>
        <v>287.5</v>
      </c>
      <c r="J190" s="35">
        <f t="shared" si="14"/>
        <v>201.25</v>
      </c>
    </row>
    <row r="191" spans="1:10" s="36" customFormat="1" ht="29.25" customHeight="1">
      <c r="A191" s="63">
        <f t="shared" si="15"/>
        <v>182</v>
      </c>
      <c r="B191" s="75" t="s">
        <v>198</v>
      </c>
      <c r="C191" s="19" t="s">
        <v>12</v>
      </c>
      <c r="D191" s="34">
        <v>5</v>
      </c>
      <c r="E191" s="34">
        <v>2</v>
      </c>
      <c r="F191" s="45">
        <v>22</v>
      </c>
      <c r="G191" s="45">
        <v>114.3</v>
      </c>
      <c r="H191" s="34">
        <f t="shared" si="12"/>
        <v>80.00999999999999</v>
      </c>
      <c r="I191" s="35">
        <f t="shared" si="13"/>
        <v>228.6</v>
      </c>
      <c r="J191" s="35">
        <f t="shared" si="14"/>
        <v>160.01999999999998</v>
      </c>
    </row>
    <row r="192" spans="1:10" s="36" customFormat="1" ht="24" customHeight="1">
      <c r="A192" s="63">
        <f t="shared" si="15"/>
        <v>183</v>
      </c>
      <c r="B192" s="51" t="s">
        <v>197</v>
      </c>
      <c r="C192" s="19" t="s">
        <v>12</v>
      </c>
      <c r="D192" s="34">
        <v>5</v>
      </c>
      <c r="E192" s="34">
        <v>1</v>
      </c>
      <c r="F192" s="73">
        <v>19</v>
      </c>
      <c r="G192" s="73">
        <v>857.2</v>
      </c>
      <c r="H192" s="34">
        <f t="shared" si="12"/>
        <v>600.04</v>
      </c>
      <c r="I192" s="35">
        <f t="shared" si="13"/>
        <v>857.2</v>
      </c>
      <c r="J192" s="35">
        <f t="shared" si="14"/>
        <v>600.04</v>
      </c>
    </row>
    <row r="193" spans="1:10" ht="29.25" customHeight="1">
      <c r="A193" s="68"/>
      <c r="H193" s="83" t="s">
        <v>204</v>
      </c>
      <c r="I193" s="46">
        <f>SUM(I10:I184)</f>
        <v>74705.40800000002</v>
      </c>
      <c r="J193" s="82">
        <f>SUM(J10:J192)</f>
        <v>59206.26559999999</v>
      </c>
    </row>
    <row r="194" spans="1:10" ht="24" customHeight="1">
      <c r="A194" s="68"/>
      <c r="H194" s="83" t="s">
        <v>205</v>
      </c>
      <c r="I194" s="46">
        <f>I193*24%</f>
        <v>17929.297920000005</v>
      </c>
      <c r="J194" s="82">
        <f>J193*24%</f>
        <v>14209.503743999998</v>
      </c>
    </row>
    <row r="195" spans="1:10" ht="0.75" customHeight="1" hidden="1">
      <c r="A195" s="68">
        <v>192</v>
      </c>
      <c r="H195" s="84"/>
      <c r="J195" s="35"/>
    </row>
    <row r="196" spans="1:10" s="2" customFormat="1" ht="24.75" customHeight="1">
      <c r="A196" s="68"/>
      <c r="B196" s="28"/>
      <c r="C196" s="29"/>
      <c r="D196" s="30"/>
      <c r="E196" s="30"/>
      <c r="F196" s="37" t="s">
        <v>6</v>
      </c>
      <c r="G196" s="54"/>
      <c r="H196" s="85" t="s">
        <v>206</v>
      </c>
      <c r="I196" s="69">
        <f>SUM(I193:I194)</f>
        <v>92634.70592000004</v>
      </c>
      <c r="J196" s="81">
        <f>SUM(J193:J194)</f>
        <v>73415.76934399999</v>
      </c>
    </row>
    <row r="197" spans="1:11" s="2" customFormat="1" ht="30" customHeight="1">
      <c r="A197" s="68"/>
      <c r="B197" s="28"/>
      <c r="C197" s="29"/>
      <c r="D197" s="30"/>
      <c r="E197" s="30"/>
      <c r="F197" s="13"/>
      <c r="G197" s="13"/>
      <c r="H197" s="13"/>
      <c r="I197" s="13"/>
      <c r="J197" s="13"/>
      <c r="K197" s="23"/>
    </row>
    <row r="198" spans="1:11" s="2" customFormat="1" ht="24.75" customHeight="1">
      <c r="A198" s="64"/>
      <c r="B198" s="38" t="s">
        <v>2</v>
      </c>
      <c r="F198" s="32"/>
      <c r="G198" s="32"/>
      <c r="H198" s="32"/>
      <c r="I198" s="32"/>
      <c r="K198"/>
    </row>
    <row r="199" spans="1:11" s="2" customFormat="1" ht="24.75" customHeight="1">
      <c r="A199" s="64"/>
      <c r="B199" s="39" t="s">
        <v>209</v>
      </c>
      <c r="C199" s="31"/>
      <c r="F199" s="98" t="s">
        <v>211</v>
      </c>
      <c r="G199" s="99"/>
      <c r="H199" s="99"/>
      <c r="I199" s="99"/>
      <c r="J199" s="99"/>
      <c r="K199"/>
    </row>
    <row r="200" spans="1:11" s="2" customFormat="1" ht="24.75" customHeight="1">
      <c r="A200" s="64"/>
      <c r="B200" s="39" t="s">
        <v>210</v>
      </c>
      <c r="C200" s="31"/>
      <c r="F200" s="100" t="s">
        <v>0</v>
      </c>
      <c r="G200" s="100"/>
      <c r="H200" s="100"/>
      <c r="I200" s="100"/>
      <c r="J200" s="100"/>
      <c r="K200"/>
    </row>
    <row r="201" spans="1:11" s="2" customFormat="1" ht="15.75" customHeight="1">
      <c r="A201" s="64"/>
      <c r="B201" s="26"/>
      <c r="C201" s="31"/>
      <c r="D201" s="31"/>
      <c r="E201" s="31"/>
      <c r="F201" s="41"/>
      <c r="G201" s="41"/>
      <c r="H201" s="41"/>
      <c r="I201" s="41"/>
      <c r="J201"/>
      <c r="K201"/>
    </row>
    <row r="202" spans="1:10" ht="16.5">
      <c r="A202" s="64"/>
      <c r="B202" s="26"/>
      <c r="C202" s="31"/>
      <c r="D202" s="31"/>
      <c r="E202" s="31"/>
      <c r="F202" s="25"/>
      <c r="G202" s="25"/>
      <c r="H202" s="25"/>
      <c r="I202" s="25"/>
      <c r="J202"/>
    </row>
    <row r="203" spans="1:10" ht="13.5" customHeight="1">
      <c r="A203" s="59"/>
      <c r="B203" s="26"/>
      <c r="C203" s="31"/>
      <c r="D203" s="31"/>
      <c r="E203" s="31"/>
      <c r="F203" s="25"/>
      <c r="G203" s="25"/>
      <c r="H203" s="25"/>
      <c r="I203" s="25"/>
      <c r="J203"/>
    </row>
    <row r="204" spans="1:10" ht="16.5">
      <c r="A204" s="65"/>
      <c r="B204" s="39" t="s">
        <v>105</v>
      </c>
      <c r="C204" s="32"/>
      <c r="F204" s="39" t="s">
        <v>106</v>
      </c>
      <c r="G204" s="39" t="s">
        <v>190</v>
      </c>
      <c r="H204" s="39" t="s">
        <v>212</v>
      </c>
      <c r="I204" s="39"/>
      <c r="J204" s="25"/>
    </row>
    <row r="205" spans="1:10" ht="15.75">
      <c r="A205" s="66"/>
      <c r="B205" s="40" t="s">
        <v>213</v>
      </c>
      <c r="C205" s="33"/>
      <c r="F205" s="42" t="s">
        <v>1</v>
      </c>
      <c r="G205" s="42" t="s">
        <v>189</v>
      </c>
      <c r="H205" s="42" t="s">
        <v>1</v>
      </c>
      <c r="I205" s="42"/>
      <c r="J205" s="11"/>
    </row>
    <row r="206" spans="1:10" ht="15">
      <c r="A206" s="66"/>
      <c r="C206"/>
      <c r="D206"/>
      <c r="E206"/>
      <c r="F206" s="43" t="s">
        <v>107</v>
      </c>
      <c r="G206" s="43"/>
      <c r="H206" s="43"/>
      <c r="I206" s="43"/>
      <c r="J206"/>
    </row>
    <row r="207" spans="1:10" ht="16.5">
      <c r="A207" s="67"/>
      <c r="B207" s="22"/>
      <c r="C207" s="23"/>
      <c r="D207" s="24"/>
      <c r="E207" s="24"/>
      <c r="F207" s="101"/>
      <c r="G207" s="101"/>
      <c r="H207" s="101"/>
      <c r="I207" s="101"/>
      <c r="J207" s="101"/>
    </row>
    <row r="208" spans="1:10" ht="16.5">
      <c r="A208" s="55"/>
      <c r="B208" s="23"/>
      <c r="C208" s="23"/>
      <c r="D208" s="23"/>
      <c r="E208" s="23"/>
      <c r="F208" s="102"/>
      <c r="G208" s="102"/>
      <c r="H208" s="102"/>
      <c r="I208" s="102"/>
      <c r="J208" s="102"/>
    </row>
    <row r="209" spans="1:10" ht="16.5">
      <c r="A209" s="56"/>
      <c r="B209" s="23"/>
      <c r="C209" s="23"/>
      <c r="D209"/>
      <c r="E209"/>
      <c r="F209"/>
      <c r="G209"/>
      <c r="H209"/>
      <c r="I209"/>
      <c r="J209"/>
    </row>
    <row r="210" spans="1:10" ht="16.5">
      <c r="A210" s="56"/>
      <c r="B210" s="23"/>
      <c r="C210" s="23"/>
      <c r="D210"/>
      <c r="E210"/>
      <c r="F210"/>
      <c r="G210"/>
      <c r="H210"/>
      <c r="I210"/>
      <c r="J210"/>
    </row>
    <row r="211" spans="1:10" ht="23.25" customHeight="1">
      <c r="A211" s="56"/>
      <c r="B211" s="23"/>
      <c r="C211" s="23"/>
      <c r="D211"/>
      <c r="E211"/>
      <c r="F211"/>
      <c r="G211"/>
      <c r="H211"/>
      <c r="I211"/>
      <c r="J211"/>
    </row>
    <row r="212" spans="1:10" ht="16.5">
      <c r="A212" s="56"/>
      <c r="B212" s="23"/>
      <c r="C212" s="23"/>
      <c r="D212"/>
      <c r="E212"/>
      <c r="F212"/>
      <c r="G212"/>
      <c r="H212"/>
      <c r="I212"/>
      <c r="J212"/>
    </row>
    <row r="213" spans="1:10" ht="42.75" customHeight="1">
      <c r="A213" s="56"/>
      <c r="B213" s="23"/>
      <c r="C213" s="23"/>
      <c r="D213"/>
      <c r="E213"/>
      <c r="F213"/>
      <c r="G213"/>
      <c r="H213"/>
      <c r="I213"/>
      <c r="J213"/>
    </row>
    <row r="214" spans="1:10" s="2" customFormat="1" ht="16.5">
      <c r="A214" s="56"/>
      <c r="B214"/>
      <c r="C214" s="24"/>
      <c r="D214" s="25"/>
      <c r="E214" s="25"/>
      <c r="F214" s="101"/>
      <c r="G214" s="101"/>
      <c r="H214" s="101"/>
      <c r="I214" s="101"/>
      <c r="J214" s="97"/>
    </row>
    <row r="215" spans="1:10" s="2" customFormat="1" ht="14.25">
      <c r="A215" s="57"/>
      <c r="B215"/>
      <c r="C215" s="27"/>
      <c r="D215" s="25"/>
      <c r="E215" s="25"/>
      <c r="F215" s="96"/>
      <c r="G215" s="96"/>
      <c r="H215" s="96"/>
      <c r="I215" s="96"/>
      <c r="J215" s="97"/>
    </row>
    <row r="216" spans="1:10" s="2" customFormat="1" ht="14.25">
      <c r="A216" s="59"/>
      <c r="C216" s="4"/>
      <c r="D216" s="9"/>
      <c r="E216" s="9"/>
      <c r="F216" s="13"/>
      <c r="G216" s="13"/>
      <c r="H216" s="13"/>
      <c r="I216" s="13"/>
      <c r="J216" s="10"/>
    </row>
    <row r="217" spans="1:10" s="2" customFormat="1" ht="14.25">
      <c r="A217" s="59"/>
      <c r="C217" s="4"/>
      <c r="D217" s="9"/>
      <c r="E217" s="9"/>
      <c r="F217" s="13"/>
      <c r="G217" s="13"/>
      <c r="H217" s="13"/>
      <c r="I217" s="13"/>
      <c r="J217" s="10"/>
    </row>
    <row r="218" spans="1:10" s="2" customFormat="1" ht="14.25">
      <c r="A218" s="59"/>
      <c r="C218" s="4"/>
      <c r="D218" s="9"/>
      <c r="E218" s="9"/>
      <c r="F218" s="13"/>
      <c r="G218" s="13"/>
      <c r="H218" s="13"/>
      <c r="I218" s="13"/>
      <c r="J218" s="10"/>
    </row>
    <row r="219" spans="1:10" s="2" customFormat="1" ht="14.25">
      <c r="A219" s="59"/>
      <c r="C219" s="4"/>
      <c r="D219" s="9"/>
      <c r="E219" s="9"/>
      <c r="F219" s="13"/>
      <c r="G219" s="13"/>
      <c r="H219" s="13"/>
      <c r="I219" s="13"/>
      <c r="J219" s="10"/>
    </row>
    <row r="220" spans="1:10" s="2" customFormat="1" ht="14.25">
      <c r="A220" s="59"/>
      <c r="C220" s="4"/>
      <c r="D220" s="9"/>
      <c r="E220" s="9"/>
      <c r="F220" s="13"/>
      <c r="G220" s="13"/>
      <c r="H220" s="13"/>
      <c r="I220" s="13"/>
      <c r="J220" s="10"/>
    </row>
    <row r="221" spans="1:10" s="2" customFormat="1" ht="14.25">
      <c r="A221" s="59"/>
      <c r="C221" s="4"/>
      <c r="D221" s="9"/>
      <c r="E221" s="9"/>
      <c r="F221" s="13"/>
      <c r="G221" s="13"/>
      <c r="H221" s="13"/>
      <c r="I221" s="13"/>
      <c r="J221" s="10"/>
    </row>
    <row r="222" spans="1:10" s="2" customFormat="1" ht="14.25">
      <c r="A222" s="59"/>
      <c r="C222" s="4"/>
      <c r="D222" s="9"/>
      <c r="E222" s="9"/>
      <c r="F222" s="13"/>
      <c r="G222" s="13"/>
      <c r="H222" s="13"/>
      <c r="I222" s="13"/>
      <c r="J222" s="10"/>
    </row>
    <row r="223" spans="1:10" s="2" customFormat="1" ht="14.25">
      <c r="A223" s="59"/>
      <c r="C223" s="4"/>
      <c r="D223" s="9"/>
      <c r="E223" s="9"/>
      <c r="F223" s="13"/>
      <c r="G223" s="13"/>
      <c r="H223" s="13"/>
      <c r="I223" s="13"/>
      <c r="J223" s="10"/>
    </row>
    <row r="224" spans="1:10" s="2" customFormat="1" ht="14.25">
      <c r="A224" s="59"/>
      <c r="C224" s="4"/>
      <c r="D224" s="9"/>
      <c r="E224" s="9"/>
      <c r="F224" s="13"/>
      <c r="G224" s="13"/>
      <c r="H224" s="13"/>
      <c r="I224" s="13"/>
      <c r="J224" s="10"/>
    </row>
    <row r="225" spans="1:10" s="2" customFormat="1" ht="14.25">
      <c r="A225" s="59"/>
      <c r="C225" s="4"/>
      <c r="D225" s="9"/>
      <c r="E225" s="9"/>
      <c r="F225" s="13"/>
      <c r="G225" s="13"/>
      <c r="H225" s="13"/>
      <c r="I225" s="13"/>
      <c r="J225" s="10"/>
    </row>
    <row r="226" spans="1:10" s="2" customFormat="1" ht="14.25">
      <c r="A226" s="59"/>
      <c r="C226" s="4"/>
      <c r="D226" s="9"/>
      <c r="E226" s="9"/>
      <c r="F226" s="13"/>
      <c r="G226" s="13"/>
      <c r="H226" s="13"/>
      <c r="I226" s="13"/>
      <c r="J226" s="10"/>
    </row>
    <row r="227" spans="1:10" s="2" customFormat="1" ht="14.25">
      <c r="A227" s="59"/>
      <c r="C227" s="4"/>
      <c r="D227" s="9"/>
      <c r="E227" s="9"/>
      <c r="F227" s="13"/>
      <c r="G227" s="13"/>
      <c r="H227" s="13"/>
      <c r="I227" s="13"/>
      <c r="J227" s="10"/>
    </row>
    <row r="228" spans="1:10" s="2" customFormat="1" ht="14.25">
      <c r="A228" s="59"/>
      <c r="C228" s="4"/>
      <c r="D228" s="9"/>
      <c r="E228" s="9"/>
      <c r="F228" s="13"/>
      <c r="G228" s="13"/>
      <c r="H228" s="13"/>
      <c r="I228" s="13"/>
      <c r="J228" s="10"/>
    </row>
    <row r="229" spans="1:10" s="2" customFormat="1" ht="14.25">
      <c r="A229" s="59"/>
      <c r="C229" s="4"/>
      <c r="D229" s="9"/>
      <c r="E229" s="9"/>
      <c r="F229" s="13"/>
      <c r="G229" s="13"/>
      <c r="H229" s="13"/>
      <c r="I229" s="13"/>
      <c r="J229" s="10"/>
    </row>
    <row r="230" spans="1:10" s="2" customFormat="1" ht="14.25">
      <c r="A230" s="59"/>
      <c r="C230" s="4"/>
      <c r="D230" s="9"/>
      <c r="E230" s="9"/>
      <c r="F230" s="13"/>
      <c r="G230" s="13"/>
      <c r="H230" s="13"/>
      <c r="I230" s="13"/>
      <c r="J230" s="10"/>
    </row>
    <row r="231" spans="1:10" s="2" customFormat="1" ht="14.25">
      <c r="A231" s="59"/>
      <c r="C231" s="4"/>
      <c r="D231" s="9"/>
      <c r="E231" s="9"/>
      <c r="F231" s="13"/>
      <c r="G231" s="13"/>
      <c r="H231" s="13"/>
      <c r="I231" s="13"/>
      <c r="J231" s="10"/>
    </row>
    <row r="232" spans="1:10" s="2" customFormat="1" ht="14.25">
      <c r="A232" s="59"/>
      <c r="C232" s="4"/>
      <c r="D232" s="9"/>
      <c r="E232" s="9"/>
      <c r="F232" s="13"/>
      <c r="G232" s="13"/>
      <c r="H232" s="13"/>
      <c r="I232" s="13"/>
      <c r="J232" s="10"/>
    </row>
    <row r="233" spans="1:10" s="2" customFormat="1" ht="14.25">
      <c r="A233" s="59"/>
      <c r="C233" s="4"/>
      <c r="D233" s="9"/>
      <c r="E233" s="9"/>
      <c r="F233" s="13"/>
      <c r="G233" s="13"/>
      <c r="H233" s="13"/>
      <c r="I233" s="13"/>
      <c r="J233" s="10"/>
    </row>
    <row r="234" spans="1:10" s="2" customFormat="1" ht="14.25">
      <c r="A234" s="59"/>
      <c r="C234" s="4"/>
      <c r="D234" s="9"/>
      <c r="E234" s="9"/>
      <c r="F234" s="13"/>
      <c r="G234" s="13"/>
      <c r="H234" s="13"/>
      <c r="I234" s="13"/>
      <c r="J234" s="10"/>
    </row>
    <row r="235" spans="1:10" s="2" customFormat="1" ht="14.25">
      <c r="A235" s="59"/>
      <c r="C235" s="4"/>
      <c r="D235" s="9"/>
      <c r="E235" s="9"/>
      <c r="F235" s="13"/>
      <c r="G235" s="13"/>
      <c r="H235" s="13"/>
      <c r="I235" s="13"/>
      <c r="J235" s="10"/>
    </row>
    <row r="236" spans="1:10" s="2" customFormat="1" ht="14.25">
      <c r="A236" s="59"/>
      <c r="C236" s="4"/>
      <c r="D236" s="9"/>
      <c r="E236" s="9"/>
      <c r="F236" s="13"/>
      <c r="G236" s="13"/>
      <c r="H236" s="13"/>
      <c r="I236" s="13"/>
      <c r="J236" s="10"/>
    </row>
    <row r="237" spans="1:10" s="2" customFormat="1" ht="14.25">
      <c r="A237" s="59"/>
      <c r="C237" s="4"/>
      <c r="D237" s="9"/>
      <c r="E237" s="9"/>
      <c r="F237" s="13"/>
      <c r="G237" s="13"/>
      <c r="H237" s="13"/>
      <c r="I237" s="13"/>
      <c r="J237" s="10"/>
    </row>
    <row r="238" spans="1:10" s="2" customFormat="1" ht="14.25">
      <c r="A238" s="59"/>
      <c r="C238" s="4"/>
      <c r="D238" s="9"/>
      <c r="E238" s="9"/>
      <c r="F238" s="13"/>
      <c r="G238" s="13"/>
      <c r="H238" s="13"/>
      <c r="I238" s="13"/>
      <c r="J238" s="10"/>
    </row>
    <row r="239" spans="1:10" s="2" customFormat="1" ht="14.25">
      <c r="A239" s="59"/>
      <c r="C239" s="4"/>
      <c r="D239" s="9"/>
      <c r="E239" s="9"/>
      <c r="F239" s="13"/>
      <c r="G239" s="13"/>
      <c r="H239" s="13"/>
      <c r="I239" s="13"/>
      <c r="J239" s="10"/>
    </row>
    <row r="240" spans="1:10" s="2" customFormat="1" ht="14.25">
      <c r="A240" s="59"/>
      <c r="C240" s="4"/>
      <c r="D240" s="9"/>
      <c r="E240" s="9"/>
      <c r="F240" s="13"/>
      <c r="G240" s="13"/>
      <c r="H240" s="13"/>
      <c r="I240" s="13"/>
      <c r="J240" s="10"/>
    </row>
    <row r="241" spans="1:10" s="2" customFormat="1" ht="14.25">
      <c r="A241" s="59"/>
      <c r="C241" s="4"/>
      <c r="D241" s="9"/>
      <c r="E241" s="9"/>
      <c r="F241" s="13"/>
      <c r="G241" s="13"/>
      <c r="H241" s="13"/>
      <c r="I241" s="13"/>
      <c r="J241" s="10"/>
    </row>
    <row r="242" spans="1:10" s="2" customFormat="1" ht="14.25">
      <c r="A242" s="59"/>
      <c r="C242" s="4"/>
      <c r="D242" s="9"/>
      <c r="E242" s="9"/>
      <c r="F242" s="13"/>
      <c r="G242" s="13"/>
      <c r="H242" s="13"/>
      <c r="I242" s="13"/>
      <c r="J242" s="10"/>
    </row>
    <row r="243" spans="1:10" s="2" customFormat="1" ht="14.25">
      <c r="A243" s="59"/>
      <c r="C243" s="4"/>
      <c r="D243" s="9"/>
      <c r="E243" s="9"/>
      <c r="F243" s="13"/>
      <c r="G243" s="13"/>
      <c r="H243" s="13"/>
      <c r="I243" s="13"/>
      <c r="J243" s="10"/>
    </row>
    <row r="244" spans="1:10" s="2" customFormat="1" ht="14.25">
      <c r="A244" s="59"/>
      <c r="C244" s="4"/>
      <c r="D244" s="9"/>
      <c r="E244" s="9"/>
      <c r="F244" s="13"/>
      <c r="G244" s="13"/>
      <c r="H244" s="13"/>
      <c r="I244" s="13"/>
      <c r="J244" s="10"/>
    </row>
    <row r="245" spans="1:10" s="2" customFormat="1" ht="14.25">
      <c r="A245" s="59"/>
      <c r="C245" s="4"/>
      <c r="D245" s="9"/>
      <c r="E245" s="9"/>
      <c r="F245" s="13"/>
      <c r="G245" s="13"/>
      <c r="H245" s="13"/>
      <c r="I245" s="13"/>
      <c r="J245" s="10"/>
    </row>
    <row r="246" spans="1:10" s="2" customFormat="1" ht="14.25">
      <c r="A246" s="59"/>
      <c r="C246" s="4"/>
      <c r="D246" s="9"/>
      <c r="E246" s="9"/>
      <c r="F246" s="13"/>
      <c r="G246" s="13"/>
      <c r="H246" s="13"/>
      <c r="I246" s="13"/>
      <c r="J246" s="10"/>
    </row>
    <row r="247" spans="1:10" s="2" customFormat="1" ht="14.25">
      <c r="A247" s="59"/>
      <c r="C247" s="4"/>
      <c r="D247" s="9"/>
      <c r="E247" s="9"/>
      <c r="F247" s="13"/>
      <c r="G247" s="13"/>
      <c r="H247" s="13"/>
      <c r="I247" s="13"/>
      <c r="J247" s="10"/>
    </row>
    <row r="248" spans="1:10" s="2" customFormat="1" ht="14.25">
      <c r="A248" s="59"/>
      <c r="C248" s="4"/>
      <c r="D248" s="9"/>
      <c r="E248" s="9"/>
      <c r="F248" s="13"/>
      <c r="G248" s="13"/>
      <c r="H248" s="13"/>
      <c r="I248" s="13"/>
      <c r="J248" s="10"/>
    </row>
    <row r="249" spans="1:10" s="2" customFormat="1" ht="14.25">
      <c r="A249" s="59"/>
      <c r="C249" s="4"/>
      <c r="D249" s="9"/>
      <c r="E249" s="9"/>
      <c r="F249" s="13"/>
      <c r="G249" s="13"/>
      <c r="H249" s="13"/>
      <c r="I249" s="13"/>
      <c r="J249" s="10"/>
    </row>
    <row r="250" spans="1:10" s="2" customFormat="1" ht="14.25">
      <c r="A250" s="59"/>
      <c r="C250" s="4"/>
      <c r="D250" s="9"/>
      <c r="E250" s="9"/>
      <c r="F250" s="13"/>
      <c r="G250" s="13"/>
      <c r="H250" s="13"/>
      <c r="I250" s="13"/>
      <c r="J250" s="10"/>
    </row>
    <row r="251" spans="1:10" s="2" customFormat="1" ht="14.25">
      <c r="A251" s="59"/>
      <c r="C251" s="4"/>
      <c r="D251" s="9"/>
      <c r="E251" s="9"/>
      <c r="F251" s="13"/>
      <c r="G251" s="13"/>
      <c r="H251" s="13"/>
      <c r="I251" s="13"/>
      <c r="J251" s="10"/>
    </row>
    <row r="252" spans="1:10" s="2" customFormat="1" ht="14.25">
      <c r="A252" s="59"/>
      <c r="C252" s="4"/>
      <c r="D252" s="9"/>
      <c r="E252" s="9"/>
      <c r="F252" s="13"/>
      <c r="G252" s="13"/>
      <c r="H252" s="13"/>
      <c r="I252" s="13"/>
      <c r="J252" s="10"/>
    </row>
    <row r="253" spans="1:10" s="2" customFormat="1" ht="14.25">
      <c r="A253" s="59"/>
      <c r="C253" s="4"/>
      <c r="D253" s="9"/>
      <c r="E253" s="9"/>
      <c r="F253" s="13"/>
      <c r="G253" s="13"/>
      <c r="H253" s="13"/>
      <c r="I253" s="13"/>
      <c r="J253" s="10"/>
    </row>
    <row r="254" spans="1:10" s="2" customFormat="1" ht="14.25">
      <c r="A254" s="59"/>
      <c r="C254" s="4"/>
      <c r="D254" s="9"/>
      <c r="E254" s="9"/>
      <c r="F254" s="13"/>
      <c r="G254" s="13"/>
      <c r="H254" s="13"/>
      <c r="I254" s="13"/>
      <c r="J254" s="10"/>
    </row>
    <row r="255" spans="1:10" s="2" customFormat="1" ht="14.25">
      <c r="A255" s="59"/>
      <c r="C255" s="4"/>
      <c r="D255" s="9"/>
      <c r="E255" s="9"/>
      <c r="F255" s="13"/>
      <c r="G255" s="13"/>
      <c r="H255" s="13"/>
      <c r="I255" s="13"/>
      <c r="J255" s="10"/>
    </row>
    <row r="256" spans="1:10" s="2" customFormat="1" ht="14.25">
      <c r="A256" s="59"/>
      <c r="C256" s="4"/>
      <c r="D256" s="9"/>
      <c r="E256" s="9"/>
      <c r="F256" s="13"/>
      <c r="G256" s="13"/>
      <c r="H256" s="13"/>
      <c r="I256" s="13"/>
      <c r="J256" s="10"/>
    </row>
    <row r="257" spans="1:10" s="2" customFormat="1" ht="14.25">
      <c r="A257" s="59"/>
      <c r="C257" s="4"/>
      <c r="D257" s="9"/>
      <c r="E257" s="9"/>
      <c r="F257" s="13"/>
      <c r="G257" s="13"/>
      <c r="H257" s="13"/>
      <c r="I257" s="13"/>
      <c r="J257" s="10"/>
    </row>
    <row r="258" spans="1:10" s="2" customFormat="1" ht="14.25">
      <c r="A258" s="59"/>
      <c r="C258" s="4"/>
      <c r="D258" s="9"/>
      <c r="E258" s="9"/>
      <c r="F258" s="13"/>
      <c r="G258" s="13"/>
      <c r="H258" s="13"/>
      <c r="I258" s="13"/>
      <c r="J258" s="10"/>
    </row>
    <row r="259" spans="1:10" s="2" customFormat="1" ht="14.25">
      <c r="A259" s="59"/>
      <c r="C259" s="4"/>
      <c r="D259" s="9"/>
      <c r="E259" s="9"/>
      <c r="F259" s="13"/>
      <c r="G259" s="13"/>
      <c r="H259" s="13"/>
      <c r="I259" s="13"/>
      <c r="J259" s="10"/>
    </row>
    <row r="260" spans="1:10" s="2" customFormat="1" ht="14.25">
      <c r="A260" s="59"/>
      <c r="C260" s="4"/>
      <c r="D260" s="9"/>
      <c r="E260" s="9"/>
      <c r="F260" s="13"/>
      <c r="G260" s="13"/>
      <c r="H260" s="13"/>
      <c r="I260" s="13"/>
      <c r="J260" s="10"/>
    </row>
    <row r="261" spans="1:10" s="2" customFormat="1" ht="14.25">
      <c r="A261" s="59"/>
      <c r="C261" s="4"/>
      <c r="D261" s="9"/>
      <c r="E261" s="9"/>
      <c r="F261" s="13"/>
      <c r="G261" s="13"/>
      <c r="H261" s="13"/>
      <c r="I261" s="13"/>
      <c r="J261" s="10"/>
    </row>
    <row r="262" spans="1:10" s="2" customFormat="1" ht="14.25">
      <c r="A262" s="59"/>
      <c r="C262" s="4"/>
      <c r="D262" s="9"/>
      <c r="E262" s="9"/>
      <c r="F262" s="13"/>
      <c r="G262" s="13"/>
      <c r="H262" s="13"/>
      <c r="I262" s="13"/>
      <c r="J262" s="10"/>
    </row>
    <row r="263" spans="1:10" s="2" customFormat="1" ht="14.25">
      <c r="A263" s="59"/>
      <c r="C263" s="4"/>
      <c r="D263" s="9"/>
      <c r="E263" s="9"/>
      <c r="F263" s="13"/>
      <c r="G263" s="13"/>
      <c r="H263" s="13"/>
      <c r="I263" s="13"/>
      <c r="J263" s="10"/>
    </row>
    <row r="264" spans="1:10" s="2" customFormat="1" ht="14.25">
      <c r="A264" s="59"/>
      <c r="C264" s="4"/>
      <c r="D264" s="9"/>
      <c r="E264" s="9"/>
      <c r="F264" s="13"/>
      <c r="G264" s="13"/>
      <c r="H264" s="13"/>
      <c r="I264" s="13"/>
      <c r="J264" s="10"/>
    </row>
    <row r="265" spans="1:10" s="2" customFormat="1" ht="14.25">
      <c r="A265" s="59"/>
      <c r="C265" s="4"/>
      <c r="D265" s="9"/>
      <c r="E265" s="9"/>
      <c r="F265" s="13"/>
      <c r="G265" s="13"/>
      <c r="H265" s="13"/>
      <c r="I265" s="13"/>
      <c r="J265" s="10"/>
    </row>
    <row r="266" spans="1:10" s="2" customFormat="1" ht="14.25">
      <c r="A266" s="59"/>
      <c r="C266" s="4"/>
      <c r="D266" s="9"/>
      <c r="E266" s="9"/>
      <c r="F266" s="13"/>
      <c r="G266" s="13"/>
      <c r="H266" s="13"/>
      <c r="I266" s="13"/>
      <c r="J266" s="10"/>
    </row>
    <row r="267" spans="1:10" s="2" customFormat="1" ht="14.25">
      <c r="A267" s="59"/>
      <c r="C267" s="4"/>
      <c r="D267" s="9"/>
      <c r="E267" s="9"/>
      <c r="F267" s="13"/>
      <c r="G267" s="13"/>
      <c r="H267" s="13"/>
      <c r="I267" s="13"/>
      <c r="J267" s="10"/>
    </row>
    <row r="268" spans="1:10" s="2" customFormat="1" ht="14.25">
      <c r="A268" s="59"/>
      <c r="C268" s="4"/>
      <c r="D268" s="9"/>
      <c r="E268" s="9"/>
      <c r="F268" s="13"/>
      <c r="G268" s="13"/>
      <c r="H268" s="13"/>
      <c r="I268" s="13"/>
      <c r="J268" s="10"/>
    </row>
    <row r="269" spans="1:10" s="2" customFormat="1" ht="14.25">
      <c r="A269" s="59"/>
      <c r="C269" s="4"/>
      <c r="D269" s="9"/>
      <c r="E269" s="9"/>
      <c r="F269" s="13"/>
      <c r="G269" s="13"/>
      <c r="H269" s="13"/>
      <c r="I269" s="13"/>
      <c r="J269" s="10"/>
    </row>
    <row r="270" spans="1:10" s="2" customFormat="1" ht="14.25">
      <c r="A270" s="59"/>
      <c r="C270" s="4"/>
      <c r="D270" s="9"/>
      <c r="E270" s="9"/>
      <c r="F270" s="13"/>
      <c r="G270" s="13"/>
      <c r="H270" s="13"/>
      <c r="I270" s="13"/>
      <c r="J270" s="10"/>
    </row>
    <row r="271" spans="1:10" s="2" customFormat="1" ht="14.25">
      <c r="A271" s="59"/>
      <c r="C271" s="4"/>
      <c r="D271" s="9"/>
      <c r="E271" s="9"/>
      <c r="F271" s="13"/>
      <c r="G271" s="13"/>
      <c r="H271" s="13"/>
      <c r="I271" s="13"/>
      <c r="J271" s="10"/>
    </row>
    <row r="272" spans="1:10" s="2" customFormat="1" ht="14.25">
      <c r="A272" s="59"/>
      <c r="C272" s="4"/>
      <c r="D272" s="9"/>
      <c r="E272" s="9"/>
      <c r="F272" s="13"/>
      <c r="G272" s="13"/>
      <c r="H272" s="13"/>
      <c r="I272" s="13"/>
      <c r="J272" s="10"/>
    </row>
    <row r="273" spans="1:10" s="2" customFormat="1" ht="14.25">
      <c r="A273" s="59"/>
      <c r="C273" s="4"/>
      <c r="D273" s="9"/>
      <c r="E273" s="9"/>
      <c r="F273" s="13"/>
      <c r="G273" s="13"/>
      <c r="H273" s="13"/>
      <c r="I273" s="13"/>
      <c r="J273" s="10"/>
    </row>
    <row r="274" spans="1:10" s="2" customFormat="1" ht="14.25">
      <c r="A274" s="59"/>
      <c r="C274" s="4"/>
      <c r="D274" s="9"/>
      <c r="E274" s="9"/>
      <c r="F274" s="13"/>
      <c r="G274" s="13"/>
      <c r="H274" s="13"/>
      <c r="I274" s="13"/>
      <c r="J274" s="10"/>
    </row>
    <row r="275" spans="1:10" s="2" customFormat="1" ht="14.25">
      <c r="A275" s="59"/>
      <c r="C275" s="4"/>
      <c r="D275" s="9"/>
      <c r="E275" s="9"/>
      <c r="F275" s="13"/>
      <c r="G275" s="13"/>
      <c r="H275" s="13"/>
      <c r="I275" s="13"/>
      <c r="J275" s="10"/>
    </row>
    <row r="276" spans="1:10" s="2" customFormat="1" ht="14.25">
      <c r="A276" s="59"/>
      <c r="C276" s="4"/>
      <c r="D276" s="9"/>
      <c r="E276" s="9"/>
      <c r="F276" s="13"/>
      <c r="G276" s="13"/>
      <c r="H276" s="13"/>
      <c r="I276" s="13"/>
      <c r="J276" s="10"/>
    </row>
    <row r="277" spans="1:10" s="2" customFormat="1" ht="14.25">
      <c r="A277" s="59"/>
      <c r="C277" s="4"/>
      <c r="D277" s="9"/>
      <c r="E277" s="9"/>
      <c r="F277" s="13"/>
      <c r="G277" s="13"/>
      <c r="H277" s="13"/>
      <c r="I277" s="13"/>
      <c r="J277" s="10"/>
    </row>
    <row r="278" spans="1:10" s="2" customFormat="1" ht="14.25">
      <c r="A278" s="59"/>
      <c r="C278" s="4"/>
      <c r="D278" s="9"/>
      <c r="E278" s="9"/>
      <c r="F278" s="13"/>
      <c r="G278" s="13"/>
      <c r="H278" s="13"/>
      <c r="I278" s="13"/>
      <c r="J278" s="10"/>
    </row>
    <row r="279" spans="1:10" s="2" customFormat="1" ht="14.25">
      <c r="A279" s="59"/>
      <c r="C279" s="4"/>
      <c r="D279" s="9"/>
      <c r="E279" s="9"/>
      <c r="F279" s="13"/>
      <c r="G279" s="13"/>
      <c r="H279" s="13"/>
      <c r="I279" s="13"/>
      <c r="J279" s="10"/>
    </row>
    <row r="280" spans="1:10" s="2" customFormat="1" ht="14.25">
      <c r="A280" s="59"/>
      <c r="C280" s="4"/>
      <c r="D280" s="9"/>
      <c r="E280" s="9"/>
      <c r="F280" s="13"/>
      <c r="G280" s="13"/>
      <c r="H280" s="13"/>
      <c r="I280" s="13"/>
      <c r="J280" s="10"/>
    </row>
    <row r="281" spans="1:10" s="2" customFormat="1" ht="14.25">
      <c r="A281" s="59"/>
      <c r="C281" s="4"/>
      <c r="D281" s="9"/>
      <c r="E281" s="9"/>
      <c r="F281" s="13"/>
      <c r="G281" s="13"/>
      <c r="H281" s="13"/>
      <c r="I281" s="13"/>
      <c r="J281" s="10"/>
    </row>
    <row r="282" spans="1:10" s="2" customFormat="1" ht="14.25">
      <c r="A282" s="59"/>
      <c r="C282" s="4"/>
      <c r="D282" s="9"/>
      <c r="E282" s="9"/>
      <c r="F282" s="13"/>
      <c r="G282" s="13"/>
      <c r="H282" s="13"/>
      <c r="I282" s="13"/>
      <c r="J282" s="10"/>
    </row>
    <row r="283" spans="1:10" s="2" customFormat="1" ht="14.25">
      <c r="A283" s="59"/>
      <c r="C283" s="4"/>
      <c r="D283" s="9"/>
      <c r="E283" s="9"/>
      <c r="F283" s="13"/>
      <c r="G283" s="13"/>
      <c r="H283" s="13"/>
      <c r="I283" s="13"/>
      <c r="J283" s="10"/>
    </row>
    <row r="284" spans="1:10" s="2" customFormat="1" ht="14.25">
      <c r="A284" s="59"/>
      <c r="C284" s="4"/>
      <c r="D284" s="9"/>
      <c r="E284" s="9"/>
      <c r="F284" s="13"/>
      <c r="G284" s="13"/>
      <c r="H284" s="13"/>
      <c r="I284" s="13"/>
      <c r="J284" s="10"/>
    </row>
    <row r="285" spans="1:10" s="2" customFormat="1" ht="14.25">
      <c r="A285" s="59"/>
      <c r="C285" s="4"/>
      <c r="D285" s="9"/>
      <c r="E285" s="9"/>
      <c r="F285" s="13"/>
      <c r="G285" s="13"/>
      <c r="H285" s="13"/>
      <c r="I285" s="13"/>
      <c r="J285" s="10"/>
    </row>
    <row r="286" spans="1:10" s="2" customFormat="1" ht="14.25">
      <c r="A286" s="59"/>
      <c r="C286" s="4"/>
      <c r="D286" s="9"/>
      <c r="E286" s="9"/>
      <c r="F286" s="13"/>
      <c r="G286" s="13"/>
      <c r="H286" s="13"/>
      <c r="I286" s="13"/>
      <c r="J286" s="10"/>
    </row>
    <row r="287" spans="1:10" s="2" customFormat="1" ht="14.25">
      <c r="A287" s="59"/>
      <c r="C287" s="4"/>
      <c r="D287" s="9"/>
      <c r="E287" s="9"/>
      <c r="F287" s="13"/>
      <c r="G287" s="13"/>
      <c r="H287" s="13"/>
      <c r="I287" s="13"/>
      <c r="J287" s="10"/>
    </row>
    <row r="288" spans="1:10" s="2" customFormat="1" ht="14.25">
      <c r="A288" s="59"/>
      <c r="C288" s="4"/>
      <c r="D288" s="9"/>
      <c r="E288" s="9"/>
      <c r="F288" s="13"/>
      <c r="G288" s="13"/>
      <c r="H288" s="13"/>
      <c r="I288" s="13"/>
      <c r="J288" s="10"/>
    </row>
    <row r="289" spans="1:10" s="2" customFormat="1" ht="14.25">
      <c r="A289" s="59"/>
      <c r="C289" s="4"/>
      <c r="D289" s="9"/>
      <c r="E289" s="9"/>
      <c r="F289" s="13"/>
      <c r="G289" s="13"/>
      <c r="H289" s="13"/>
      <c r="I289" s="13"/>
      <c r="J289" s="10"/>
    </row>
    <row r="290" spans="1:10" s="2" customFormat="1" ht="14.25">
      <c r="A290" s="59"/>
      <c r="C290" s="4"/>
      <c r="D290" s="9"/>
      <c r="E290" s="9"/>
      <c r="F290" s="13"/>
      <c r="G290" s="13"/>
      <c r="H290" s="13"/>
      <c r="I290" s="13"/>
      <c r="J290" s="10"/>
    </row>
    <row r="291" spans="1:10" s="2" customFormat="1" ht="14.25">
      <c r="A291" s="59"/>
      <c r="C291" s="4"/>
      <c r="D291" s="9"/>
      <c r="E291" s="9"/>
      <c r="F291" s="13"/>
      <c r="G291" s="13"/>
      <c r="H291" s="13"/>
      <c r="I291" s="13"/>
      <c r="J291" s="10"/>
    </row>
    <row r="292" spans="1:10" s="2" customFormat="1" ht="14.25">
      <c r="A292" s="59"/>
      <c r="C292" s="4"/>
      <c r="D292" s="9"/>
      <c r="E292" s="9"/>
      <c r="F292" s="13"/>
      <c r="G292" s="13"/>
      <c r="H292" s="13"/>
      <c r="I292" s="13"/>
      <c r="J292" s="10"/>
    </row>
    <row r="293" spans="1:10" s="2" customFormat="1" ht="14.25">
      <c r="A293" s="59"/>
      <c r="C293" s="4"/>
      <c r="D293" s="9"/>
      <c r="E293" s="9"/>
      <c r="F293" s="13"/>
      <c r="G293" s="13"/>
      <c r="H293" s="13"/>
      <c r="I293" s="13"/>
      <c r="J293" s="10"/>
    </row>
    <row r="294" spans="1:10" s="2" customFormat="1" ht="14.25">
      <c r="A294" s="59"/>
      <c r="C294" s="4"/>
      <c r="D294" s="9"/>
      <c r="E294" s="9"/>
      <c r="F294" s="13"/>
      <c r="G294" s="13"/>
      <c r="H294" s="13"/>
      <c r="I294" s="13"/>
      <c r="J294" s="10"/>
    </row>
    <row r="295" spans="1:10" s="2" customFormat="1" ht="14.25">
      <c r="A295" s="59"/>
      <c r="C295" s="4"/>
      <c r="D295" s="9"/>
      <c r="E295" s="9"/>
      <c r="F295" s="13"/>
      <c r="G295" s="13"/>
      <c r="H295" s="13"/>
      <c r="I295" s="13"/>
      <c r="J295" s="10"/>
    </row>
    <row r="296" spans="1:10" s="2" customFormat="1" ht="14.25">
      <c r="A296" s="59"/>
      <c r="C296" s="4"/>
      <c r="D296" s="9"/>
      <c r="E296" s="9"/>
      <c r="F296" s="13"/>
      <c r="G296" s="13"/>
      <c r="H296" s="13"/>
      <c r="I296" s="13"/>
      <c r="J296" s="10"/>
    </row>
    <row r="297" spans="1:10" s="2" customFormat="1" ht="14.25">
      <c r="A297" s="59"/>
      <c r="C297" s="4"/>
      <c r="D297" s="9"/>
      <c r="E297" s="9"/>
      <c r="F297" s="13"/>
      <c r="G297" s="13"/>
      <c r="H297" s="13"/>
      <c r="I297" s="13"/>
      <c r="J297" s="10"/>
    </row>
    <row r="298" spans="1:10" s="2" customFormat="1" ht="14.25">
      <c r="A298" s="59"/>
      <c r="C298" s="4"/>
      <c r="D298" s="9"/>
      <c r="E298" s="9"/>
      <c r="F298" s="13"/>
      <c r="G298" s="13"/>
      <c r="H298" s="13"/>
      <c r="I298" s="13"/>
      <c r="J298" s="10"/>
    </row>
    <row r="299" spans="1:10" s="2" customFormat="1" ht="14.25">
      <c r="A299" s="59"/>
      <c r="C299" s="4"/>
      <c r="D299" s="9"/>
      <c r="E299" s="9"/>
      <c r="F299" s="13"/>
      <c r="G299" s="13"/>
      <c r="H299" s="13"/>
      <c r="I299" s="13"/>
      <c r="J299" s="10"/>
    </row>
    <row r="300" spans="1:10" s="2" customFormat="1" ht="14.25">
      <c r="A300" s="59"/>
      <c r="C300" s="4"/>
      <c r="D300" s="9"/>
      <c r="E300" s="9"/>
      <c r="F300" s="13"/>
      <c r="G300" s="13"/>
      <c r="H300" s="13"/>
      <c r="I300" s="13"/>
      <c r="J300" s="10"/>
    </row>
    <row r="301" spans="1:10" s="2" customFormat="1" ht="14.25">
      <c r="A301" s="59"/>
      <c r="C301" s="4"/>
      <c r="D301" s="9"/>
      <c r="E301" s="9"/>
      <c r="F301" s="13"/>
      <c r="G301" s="13"/>
      <c r="H301" s="13"/>
      <c r="I301" s="13"/>
      <c r="J301" s="10"/>
    </row>
    <row r="302" spans="1:10" ht="14.25">
      <c r="A302" s="59"/>
      <c r="B302" s="2"/>
      <c r="C302" s="4"/>
      <c r="D302" s="9"/>
      <c r="E302" s="9"/>
      <c r="F302" s="13"/>
      <c r="G302" s="13"/>
      <c r="H302" s="13"/>
      <c r="I302" s="13"/>
      <c r="J302" s="10"/>
    </row>
    <row r="303" spans="1:10" ht="14.25">
      <c r="A303" s="59"/>
      <c r="B303" s="2"/>
      <c r="C303" s="4"/>
      <c r="D303" s="9"/>
      <c r="E303" s="9"/>
      <c r="F303" s="13"/>
      <c r="G303" s="13"/>
      <c r="H303" s="13"/>
      <c r="I303" s="13"/>
      <c r="J303" s="10"/>
    </row>
  </sheetData>
  <sheetProtection/>
  <mergeCells count="10">
    <mergeCell ref="A1:B1"/>
    <mergeCell ref="D1:J1"/>
    <mergeCell ref="A4:J4"/>
    <mergeCell ref="B9:F9"/>
    <mergeCell ref="F215:J215"/>
    <mergeCell ref="F199:J199"/>
    <mergeCell ref="F200:J200"/>
    <mergeCell ref="F207:J207"/>
    <mergeCell ref="F208:J208"/>
    <mergeCell ref="F214:J214"/>
  </mergeCells>
  <printOptions/>
  <pageMargins left="0.5511811023622047" right="0.35433070866141736" top="0.5905511811023623" bottom="0.5905511811023623" header="0.5118110236220472" footer="0.5118110236220472"/>
  <pageSetup firstPageNumber="19" useFirstPageNumber="1" horizontalDpi="600" verticalDpi="600" orientation="portrait" paperSize="9" scale="90" r:id="rId1"/>
  <headerFooter alignWithMargins="0">
    <oddFooter>&amp;LΜΕΛΕΤΗ ΠΡΟΜΗΘΕΙΑΣ&amp;Rσελ&amp;Pαπό 24
</oddFooter>
  </headerFooter>
  <rowBreaks count="1" manualBreakCount="1">
    <brk id="2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d.pasia</cp:lastModifiedBy>
  <cp:lastPrinted>2017-11-08T13:31:05Z</cp:lastPrinted>
  <dcterms:created xsi:type="dcterms:W3CDTF">2005-05-25T08:54:03Z</dcterms:created>
  <dcterms:modified xsi:type="dcterms:W3CDTF">2017-11-13T10:35:56Z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